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05" yWindow="-105" windowWidth="23250" windowHeight="12570" tabRatio="594" activeTab="3"/>
  </bookViews>
  <sheets>
    <sheet name="рус" sheetId="3" r:id="rId1"/>
    <sheet name="государс" sheetId="5" r:id="rId2"/>
    <sheet name="Лист1" sheetId="6" r:id="rId3"/>
    <sheet name="рус (2)" sheetId="7" r:id="rId4"/>
    <sheet name="каз (3)" sheetId="8" r:id="rId5"/>
  </sheets>
  <definedNames>
    <definedName name="_xlnm.Print_Area" localSheetId="1">государс!$A$1:$T$117</definedName>
    <definedName name="_xlnm.Print_Area" localSheetId="4">'каз (3)'!$A$1:$X$121</definedName>
    <definedName name="_xlnm.Print_Area" localSheetId="0">рус!$A$1:$Y$112</definedName>
    <definedName name="_xlnm.Print_Area" localSheetId="3">'рус (2)'!$A$1:$L$97</definedName>
  </definedNames>
  <calcPr calcId="152511"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8" i="8" l="1"/>
  <c r="H70" i="8"/>
  <c r="H71" i="8"/>
  <c r="H72" i="8"/>
  <c r="H73" i="8"/>
  <c r="H69" i="8"/>
  <c r="E69" i="8"/>
  <c r="L58" i="8"/>
  <c r="L59" i="8"/>
  <c r="L25" i="8"/>
  <c r="L32" i="8"/>
  <c r="L36" i="8"/>
  <c r="L47" i="8"/>
  <c r="K23" i="8"/>
  <c r="L23" i="8" s="1"/>
  <c r="K24" i="8"/>
  <c r="L24" i="8" s="1"/>
  <c r="K25" i="8"/>
  <c r="K26" i="8"/>
  <c r="L26" i="8" s="1"/>
  <c r="K27" i="8"/>
  <c r="L27" i="8" s="1"/>
  <c r="K28" i="8"/>
  <c r="L28" i="8" s="1"/>
  <c r="K29" i="8"/>
  <c r="L29" i="8" s="1"/>
  <c r="K30" i="8"/>
  <c r="L30" i="8" s="1"/>
  <c r="K31" i="8"/>
  <c r="L31" i="8" s="1"/>
  <c r="K32" i="8"/>
  <c r="K33" i="8"/>
  <c r="L33" i="8" s="1"/>
  <c r="K34" i="8"/>
  <c r="L34" i="8" s="1"/>
  <c r="K35" i="8"/>
  <c r="L35" i="8" s="1"/>
  <c r="K36" i="8"/>
  <c r="K37" i="8"/>
  <c r="L37" i="8" s="1"/>
  <c r="K38" i="8"/>
  <c r="L38" i="8" s="1"/>
  <c r="K39" i="8"/>
  <c r="L39" i="8" s="1"/>
  <c r="K40" i="8"/>
  <c r="L40" i="8" s="1"/>
  <c r="K41" i="8"/>
  <c r="L41" i="8" s="1"/>
  <c r="K42" i="8"/>
  <c r="L42" i="8" s="1"/>
  <c r="K43" i="8"/>
  <c r="L43" i="8" s="1"/>
  <c r="K44" i="8"/>
  <c r="L44" i="8" s="1"/>
  <c r="K45" i="8"/>
  <c r="L45" i="8" s="1"/>
  <c r="K46" i="8"/>
  <c r="L46" i="8" s="1"/>
  <c r="K47" i="8"/>
  <c r="K48" i="8"/>
  <c r="L48" i="8" s="1"/>
  <c r="K49" i="8"/>
  <c r="L49" i="8" s="1"/>
  <c r="K50" i="8"/>
  <c r="L50" i="8" s="1"/>
  <c r="K51" i="8"/>
  <c r="L51" i="8" s="1"/>
  <c r="K52" i="8"/>
  <c r="L52" i="8" s="1"/>
  <c r="K53" i="8"/>
  <c r="L53" i="8" s="1"/>
  <c r="K54" i="8"/>
  <c r="L54" i="8" s="1"/>
  <c r="K55" i="8"/>
  <c r="L55" i="8" s="1"/>
  <c r="K56" i="8"/>
  <c r="L56" i="8" s="1"/>
  <c r="K57" i="8"/>
  <c r="L57" i="8" s="1"/>
  <c r="J59" i="8"/>
  <c r="J58" i="8"/>
  <c r="H73" i="7"/>
  <c r="H74" i="7"/>
  <c r="H75" i="7"/>
  <c r="H76" i="7"/>
  <c r="H72"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J60" i="7"/>
  <c r="J59" i="7"/>
  <c r="H58" i="8" l="1"/>
  <c r="H56" i="8"/>
  <c r="H53" i="8"/>
  <c r="H52" i="8"/>
  <c r="H51" i="8"/>
  <c r="H33" i="8"/>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3" i="8" l="1"/>
  <c r="H62" i="8"/>
  <c r="H61" i="8"/>
  <c r="H60" i="8"/>
  <c r="H59" i="8"/>
  <c r="H57" i="8"/>
  <c r="H55" i="8"/>
  <c r="H29" i="8"/>
  <c r="H77" i="7" l="1"/>
  <c r="J66" i="7" l="1"/>
  <c r="H24" i="7"/>
  <c r="H64" i="8" l="1"/>
  <c r="H54" i="8"/>
  <c r="H23" i="8" l="1"/>
  <c r="H24" i="8"/>
  <c r="H25" i="8"/>
  <c r="H26" i="8"/>
  <c r="H27" i="8"/>
  <c r="H28" i="8"/>
  <c r="H30" i="8"/>
  <c r="H31" i="8"/>
  <c r="H32" i="8"/>
  <c r="H34" i="8"/>
  <c r="H35" i="8"/>
  <c r="H36" i="8"/>
  <c r="H37" i="8"/>
  <c r="H38" i="8"/>
  <c r="H39" i="8"/>
  <c r="H40" i="8"/>
  <c r="H41" i="8"/>
  <c r="H42" i="8"/>
  <c r="H43" i="8"/>
  <c r="H44" i="8"/>
  <c r="H45" i="8"/>
  <c r="H46" i="8"/>
  <c r="H47" i="8"/>
  <c r="H48" i="8"/>
  <c r="H49" i="8"/>
  <c r="H50" i="8"/>
  <c r="H65" i="8" l="1"/>
  <c r="J46" i="3" l="1"/>
  <c r="H66" i="7" l="1"/>
  <c r="J76" i="3"/>
  <c r="H93" i="5"/>
  <c r="O93" i="3"/>
  <c r="T76" i="3" l="1"/>
  <c r="R76" i="3"/>
  <c r="P76" i="3"/>
  <c r="N76" i="3"/>
  <c r="L76" i="3"/>
  <c r="H47" i="3"/>
  <c r="H46" i="3"/>
  <c r="H45" i="3"/>
  <c r="H44" i="3"/>
  <c r="H43" i="3"/>
  <c r="H42" i="3"/>
  <c r="H41" i="3"/>
  <c r="H40" i="3"/>
  <c r="H35" i="3"/>
  <c r="H36" i="3"/>
  <c r="H37" i="3"/>
  <c r="H38" i="3"/>
  <c r="H39" i="3"/>
  <c r="H76" i="3" l="1"/>
</calcChain>
</file>

<file path=xl/sharedStrings.xml><?xml version="1.0" encoding="utf-8"?>
<sst xmlns="http://schemas.openxmlformats.org/spreadsheetml/2006/main" count="1076" uniqueCount="577">
  <si>
    <t>Общая сумма</t>
  </si>
  <si>
    <t>Цена за ед.</t>
  </si>
  <si>
    <t>Члены комиссии:</t>
  </si>
  <si>
    <t>Ед.изм</t>
  </si>
  <si>
    <t xml:space="preserve">Главная медсестра                                                                                                     </t>
  </si>
  <si>
    <t xml:space="preserve">Секретарь комиссии                                                                                                      </t>
  </si>
  <si>
    <t>Всего</t>
  </si>
  <si>
    <t xml:space="preserve">Международные непатентованные наименования </t>
  </si>
  <si>
    <t>Торговое наименование</t>
  </si>
  <si>
    <t>Кол-во, объем</t>
  </si>
  <si>
    <t>Цена за ед.в тенге</t>
  </si>
  <si>
    <t>№ п/п</t>
  </si>
  <si>
    <t>Общая сумма по лотам,тенге</t>
  </si>
  <si>
    <t>Утвержденная для закупки цена/сумма</t>
  </si>
  <si>
    <t>1. Комиссия құрамында:</t>
  </si>
  <si>
    <t>Комиссия мүшелері:</t>
  </si>
  <si>
    <t xml:space="preserve">Председатель заявочной комиссии - и.о. зам. главного врача                                           </t>
  </si>
  <si>
    <t>Наименование потенциального поставщика</t>
  </si>
  <si>
    <t>Место нахождение потенциального поставщика</t>
  </si>
  <si>
    <t>Сумма договора, в тенге</t>
  </si>
  <si>
    <t>номера лота</t>
  </si>
  <si>
    <t>Ф.И.О. (представителя присутствующих  потенциальных поставщиков  при процедуре вскрытия конвертов с ценовыми предложениями )</t>
  </si>
  <si>
    <t>Халықаралық патенттелмеген атаулары</t>
  </si>
  <si>
    <t>Саудалық атауы</t>
  </si>
  <si>
    <t>Өлшем бірлігі</t>
  </si>
  <si>
    <t>Көлемі</t>
  </si>
  <si>
    <t>Бірліктің бағасы, теңге</t>
  </si>
  <si>
    <t>Сатып алуға мақұлданған жалпы баға/сома</t>
  </si>
  <si>
    <t>Жалпы соома лоттар бойынша,тенге</t>
  </si>
  <si>
    <t>Жалпы сома</t>
  </si>
  <si>
    <t>Әлеуетті жеткізушінің атауы</t>
  </si>
  <si>
    <t>Әлеуетті жеткізушінің мекен-жайы</t>
  </si>
  <si>
    <t>Аты-жөні (баға ұсыныстары бар конверттерді ашу рәсіміне қатысқан әлеуетті жеткізушілердің өкілі)</t>
  </si>
  <si>
    <t>№ р/н</t>
  </si>
  <si>
    <t>лот нөмірі</t>
  </si>
  <si>
    <t>Келісім шарт сомасы, теңге</t>
  </si>
  <si>
    <t>Алматы қ.</t>
  </si>
  <si>
    <t>г. Алматы</t>
  </si>
  <si>
    <t>Утверждаю</t>
  </si>
  <si>
    <t>Кенжебекова Г.К.</t>
  </si>
  <si>
    <t xml:space="preserve">Главный врач КГК на ПХВ "ГП№20" УОЗ г.Алматы                                      </t>
  </si>
  <si>
    <t>штук</t>
  </si>
  <si>
    <t>Барлығы</t>
  </si>
  <si>
    <t xml:space="preserve">Бас медбике                                                                                                                                                                              </t>
  </si>
  <si>
    <t xml:space="preserve">Лаборотория     меңгерушісі                                                                                                                                              </t>
  </si>
  <si>
    <t>Утарбаев И.К.</t>
  </si>
  <si>
    <t xml:space="preserve">Комиссия хатшысы                                                                                                                                                                            </t>
  </si>
  <si>
    <t xml:space="preserve">Бас дәрігердің орынбасарының м.а.    </t>
  </si>
  <si>
    <t xml:space="preserve">Тапсырыс комиссияның   төрағасы                       </t>
  </si>
  <si>
    <t>Секретарь комиссии                                      Абилдаева А.Е</t>
  </si>
  <si>
    <t>Главная медсестра                                         Багаева Г.С.</t>
  </si>
  <si>
    <t>канистра</t>
  </si>
  <si>
    <t xml:space="preserve">Бумага диаграммная 50х20х12нар </t>
  </si>
  <si>
    <t>M-30CFL Lyse (500ml/bottle)</t>
  </si>
  <si>
    <t xml:space="preserve">флакон </t>
  </si>
  <si>
    <t>Гель для УЗИ 250 мл</t>
  </si>
  <si>
    <t>Эритротест - Цоликлон Анти -А 10 доз* 10мл</t>
  </si>
  <si>
    <t>Эритротест-Цоликлон Анти-А 10доз*10мл, 1фл</t>
  </si>
  <si>
    <t>Эритротест-Цоликлон Анти-АВ 10доз*5мл, 1фл</t>
  </si>
  <si>
    <t>Эритротест-Цоликлон Анти-В 10доз*10мл, 1фл</t>
  </si>
  <si>
    <t>Эритротест - Цоликлон Анти - D 10 доз* 5мл</t>
  </si>
  <si>
    <t>Эритротест-Цоликлон Анти-D Супер 10доз*5мл, 1фл</t>
  </si>
  <si>
    <t>упаковка</t>
  </si>
  <si>
    <t xml:space="preserve">Аланинаминотрансфераза (Алат )
(ALAT)(GPT)FS(IFCC mod.)
</t>
  </si>
  <si>
    <t>Триглицериды (Triglycerides FS)</t>
  </si>
  <si>
    <t>Холестерин (Cholesterol FS)</t>
  </si>
  <si>
    <t>Холестерин ЛПВП (HDL-C Immuno FS)</t>
  </si>
  <si>
    <t>Холестерин ЛПНП (LDL-C Select FS)</t>
  </si>
  <si>
    <t>Альбумин (Albumin FS)</t>
  </si>
  <si>
    <t xml:space="preserve">упаковка </t>
  </si>
  <si>
    <t>Глюкоза (Glucose GOD FS)</t>
  </si>
  <si>
    <t>Креатинин (Creatinine FS)</t>
  </si>
  <si>
    <t>TruCal U Мультикалибратор</t>
  </si>
  <si>
    <t>TruCalLipid Калибратор Холестерина ЛПВП/ЛПНП</t>
  </si>
  <si>
    <t>Чистящее средство Cleanerrespons 920, 6x200mL</t>
  </si>
  <si>
    <t>АПТВ</t>
  </si>
  <si>
    <t xml:space="preserve">МНО                                                                                               </t>
  </si>
  <si>
    <t xml:space="preserve">Фибриноген Универсальный  </t>
  </si>
  <si>
    <t>Коатрон С-2 ручной двухканальный фото оптический инструмент, который предназначен для анализа свернувшейся крови</t>
  </si>
  <si>
    <t xml:space="preserve">Суспензия Каолина </t>
  </si>
  <si>
    <t>Контрольная плазма МНО</t>
  </si>
  <si>
    <t>Для окраски мазков</t>
  </si>
  <si>
    <t>бут</t>
  </si>
  <si>
    <t>Метилен голубой (краска для мазков)</t>
  </si>
  <si>
    <t>Иммерсионный масло 100 мл</t>
  </si>
  <si>
    <t>итого</t>
  </si>
  <si>
    <t>14,15,16,17,18,19,20,21,22,23,24,25,26,27,28,29,30,31,32,33,34,35,36</t>
  </si>
  <si>
    <t>12,13,45,46</t>
  </si>
  <si>
    <t>1,2,3,4,6</t>
  </si>
  <si>
    <t>5.</t>
  </si>
  <si>
    <t>Багаева Г.С.</t>
  </si>
  <si>
    <t>Председатель заявочной комиссии:  и.о. зам. главного врача - Абесова Э.Р.</t>
  </si>
  <si>
    <r>
      <t>№ п/п</t>
    </r>
    <r>
      <rPr>
        <sz val="12"/>
        <color rgb="FF000033"/>
        <rFont val="Times New Roman"/>
        <family val="1"/>
        <charset val="204"/>
      </rPr>
      <t xml:space="preserve"> </t>
    </r>
  </si>
  <si>
    <r>
      <t>Наименование потенциального поставщика</t>
    </r>
    <r>
      <rPr>
        <sz val="12"/>
        <color theme="1"/>
        <rFont val="Times New Roman"/>
        <family val="1"/>
        <charset val="204"/>
      </rPr>
      <t xml:space="preserve"> </t>
    </r>
  </si>
  <si>
    <r>
      <t>Адрес потенциального поставщика</t>
    </r>
    <r>
      <rPr>
        <sz val="12"/>
        <color theme="1"/>
        <rFont val="Times New Roman"/>
        <family val="1"/>
        <charset val="204"/>
      </rPr>
      <t xml:space="preserve"> </t>
    </r>
  </si>
  <si>
    <r>
      <rPr>
        <b/>
        <sz val="12"/>
        <color theme="1"/>
        <rFont val="Times New Roman"/>
        <family val="1"/>
        <charset val="204"/>
      </rPr>
      <t xml:space="preserve"> 3.</t>
    </r>
    <r>
      <rPr>
        <sz val="12"/>
        <color theme="1"/>
        <rFont val="Times New Roman"/>
        <family val="1"/>
        <charset val="204"/>
      </rPr>
      <t xml:space="preserve">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 </t>
    </r>
  </si>
  <si>
    <r>
      <rPr>
        <b/>
        <sz val="12"/>
        <color theme="1"/>
        <rFont val="Times New Roman"/>
        <family val="1"/>
        <charset val="204"/>
      </rPr>
      <t>4</t>
    </r>
    <r>
      <rPr>
        <sz val="12"/>
        <color theme="1"/>
        <rFont val="Times New Roman"/>
        <family val="1"/>
        <charset val="204"/>
      </rPr>
      <t>.Закуп не состоялся по следующим лотом (основание) : Заявки потенциальных поставщиков  не поступало</t>
    </r>
  </si>
  <si>
    <t>Абесова Э.Р.</t>
  </si>
  <si>
    <r>
      <t xml:space="preserve">4. </t>
    </r>
    <r>
      <rPr>
        <sz val="12"/>
        <color theme="1"/>
        <rFont val="Times New Roman"/>
        <family val="1"/>
        <charset val="204"/>
      </rPr>
      <t>Наименование победителя в закупках способом запроса ценовых предложений по приобретению лекарственных средств и  медицинских изделий по лотам и местонахождение потенциального поставщика, с которым будет заключен договор и цена договора согласно представленному ценовому предложению:</t>
    </r>
  </si>
  <si>
    <t>тапсырыс комиссияның Төрағасы бас дәрігердің орынбасары              Абесова Э.Р.</t>
  </si>
  <si>
    <r>
      <rPr>
        <b/>
        <sz val="12"/>
        <color theme="1"/>
        <rFont val="Times New Roman"/>
        <family val="1"/>
        <charset val="204"/>
      </rPr>
      <t>2.</t>
    </r>
    <r>
      <rPr>
        <sz val="12"/>
        <color theme="1"/>
        <rFont val="Times New Roman"/>
        <family val="1"/>
        <charset val="204"/>
      </rPr>
      <t xml:space="preserve">  Баға ұсыныстарын уақытында берген әлеуетті жеткізушілер:</t>
    </r>
  </si>
  <si>
    <t>Алматы қ., Майлин к-сі, 54</t>
  </si>
  <si>
    <t>Алматы қ., Талдыарал к-сі, 4 үй</t>
  </si>
  <si>
    <t>Қ.Р Алматы қ., Алғабасская 2 А</t>
  </si>
  <si>
    <t>Қ.Р Алматы обл. А. Байғазиев көш., 7 үй</t>
  </si>
  <si>
    <t>Қ.РАлматы қ., Құрманғазы к-сі,141 үй,н. н. 163</t>
  </si>
  <si>
    <r>
      <rPr>
        <b/>
        <sz val="12"/>
        <color theme="1"/>
        <rFont val="Times New Roman"/>
        <family val="1"/>
        <charset val="204"/>
      </rPr>
      <t xml:space="preserve"> 3.</t>
    </r>
    <r>
      <rPr>
        <sz val="12"/>
        <color theme="1"/>
        <rFont val="Times New Roman"/>
        <family val="1"/>
        <charset val="204"/>
      </rPr>
      <t>Баға ұсыныстарын ұсынған әлеуетті жеткізушілердің атауы, лоттар нөмірлерін көрсете отырып, баға ұсыныстарын беру,  баға ұсыныстарының ашылуына қатысқандардың әрқайсысына барлығына хабарланады :</t>
    </r>
  </si>
  <si>
    <t>№ лота</t>
  </si>
  <si>
    <t>60 000,00</t>
  </si>
  <si>
    <t>M-30R Rinse (20L/tank) Лизирующий ерітінді 20л/кан.</t>
  </si>
  <si>
    <t>Реагент-жабық үлгідегі ӘК-3600 гематологиялық анализаторына арналған жуу ерітіндісі. 20 литрлік канистр. Онда "ShenzhenMindrayBio-medicalElectronicsCo" бастапқы штрих-коды бар., Ltd", құралдың жадына анықтамалық параметрлерді автоматты түрде енгізу үшін жабық жүйеге арналған оқырманмен үйлесімді. "Mindray"гематологиялық анализаторының гидравликасында қалған лизис реагентін, жасуша қалдықтарын және қан ақуыздарын кетіруге арналған жуғыш зат ретінде пайдалану. Сұйықтық магистральдарын, клапандарды, шприцтерді, датчиктерді, сорғыларды және аспаптың түтіктерін жууға арналған ерітінді. Диафрагмалар мен ішкі беттерде жауын-шашынның алдын алады, анализаторлардың аналитикалық сипаттамаларының тұрақтылығын қамтамасыз етеді. Құбырларды, есептеу камераларын іске қосу, өшіру кезінде, сондай-ақ әрбір талдаудан кейін жууға арналған арнайы реагент. Құрамында зиянды заттар болмауы керек. 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</si>
  <si>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34 100,00</t>
  </si>
  <si>
    <t>Бақылау ерітінділері (бақылау қаны) В30 3*3</t>
  </si>
  <si>
    <t>Жабық үлгідегі ӘК-3600 гематологиялық анализаторына арналған бақылау ерітінділерінің жиынтығы. Гематологиялық анализаторды өлшеу дәлдігін бақылау үшін 3 мл 3 құты. Үш бөтелке:1 төмен жасуша, 2 орташа жасуша, 3 жоғары жасуша. Өндіруші «ShenzhenMindrayBio-MedicalElectronicsCo., Ltd». Қытай. Гематологиялық талдағыштардың сапасын бақылауға арналған өлшенген нысанды элементтері бар Суспензия. Бақылау ерітінділерінің жиынтығы жұмыста негізгі реагенттерді пайдаланатын аспаптарда өлшеу дәлдігін зертханаішілік бақылауды күнделікті жүргізуге арналған. Жинақ әрқайсысының сыйымдылығы кемінде 30 мл құтыдан тұруы тиіс. Бақылау ерітінділері клиникалық қан талдауының кемінде сегіз параметрі бойынша тексерілген бақылау деректерін, оған қоса лейкоциттердің, эритроциттер мен тромбоциттердің таралуының үшвершиндік қисығына жататын қосымша Талдамалық параметрлерді ұсынады. Жиынтыққа қоса берілетін қосымша парақта көрсетілген төмен, қалыпты және жоғары көрсеткіштерге сәйкес келетін аттестатталған референттік параметрлердің болуы. Қаптамада құралдың жадына анықтамалық параметрлерді автоматты түрде енгізу үшін жабық жүйе үшін оқырманмен үйлесімді арнайы штрих-код бар. 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</si>
  <si>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жинағы</t>
  </si>
  <si>
    <t>97 400,00</t>
  </si>
  <si>
    <t>1 168 800,00</t>
  </si>
  <si>
    <t>M-30D Diluent (20L/танк) изотоникалық еріткіш 20L/кан.</t>
  </si>
  <si>
    <t>Реагент-жабық үлгідегі ӘК-3600 гематологиялық анализаторына арналған изотоникалық сұйылтқыш. Қанды сұйылтуға арналған изотоникалық ерітінді. Сұйылту ерітіндісі "Mindray"гематологиялық анализаторларындағы гемоглобинді есептеу, қан жасушаларының мөлшерін саралау, WBC саралау үшін қолданылады. Нысанды элементтерді есептеу кезінде жаңа алынған қанды сұйылтуға арналған арнайы сұйылтқыш. Құрамында зиянды заттар болмауы керек. Арнайы бактерияға қарсы қоспалардың болуы осы сұйылтқышты канистрде көрсетілген бүкіл сақтау мерзімі ішінде пайдалануға мүмкіндік беруі тиіс. 20 литрлік канистр. Онда "ShenzhenMindrayBio-medicalElectronicsCo" бастапқы штрих-коды бар., Ltd", құралдың жадына анықтамалық параметрлерді автоматты түрде енгізу үшін жабық жүйенің штрих-кодын оқу құралымен үйлесімді.Керек-жарақтары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</si>
  <si>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32 600,00</t>
  </si>
  <si>
    <t>489 000,00</t>
  </si>
  <si>
    <t>Гематологиялық Автоматты Талдағышқа (shenzhenmindraybio-medicalElectronicsCo) 50х20х12 диаграммалық қағаз., Ltd.Қытай).</t>
  </si>
  <si>
    <t>орам</t>
  </si>
  <si>
    <t>9 000,00</t>
  </si>
  <si>
    <t>Жабық үлгідегі ӘК - 3600 гематологиялық талдағыш үшін Реагент-лизациялайтын ерітінді. "Mindray"гематологиялық анализаторларында Hgb, WBC анықтауға және WBC қанын саралауға арналған лизистік ерітінді. Лейкоциттерді, эритроциттерді және гемоглобинді саралауға арналған ерітінді қан қосылған және сұйылтылған кезде эритроциттердің лизисіне әкеледі және сонымен бірге лейкоциттерді сақтайды. Гемоглобинді есептеу кезінде эритроциттерді лизингке арналған арнайы сұйық реагент. Құрамында цианидтер мен азидтер болмауы керек. 500 мл сауыттар. Құты "ShenzhenMindrayBio-medicalElectronicsCo" арнайы штрих кодымен таңбалануы тиіс., Ltd", құрылғының жадына анықтамалық параметрлерді автоматты түрде енгізу үшін жабық жүйеге арналған оқырманмен үйлесімді.Керек-жарақтары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</si>
  <si>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құты</t>
  </si>
  <si>
    <t>30 400,00</t>
  </si>
  <si>
    <t>608 000,00</t>
  </si>
  <si>
    <t>43 500,00</t>
  </si>
  <si>
    <t>1 475,00</t>
  </si>
  <si>
    <t>42 300,00</t>
  </si>
  <si>
    <t>29 500,00</t>
  </si>
  <si>
    <t>УДЗ арналған Гель 250 мл</t>
  </si>
  <si>
    <t>51 000,00</t>
  </si>
  <si>
    <t>"Несептің сандық талдауы" (Норма) AUTION CHECK 1 Бақылау, Артикул: 73554-норма-5 флакон 10 мл-лиофилизирленген несеп, несептің параметрлерін бақылауға арналған (уробилиногеннен, кетондардан, лейкоциттер), саны-3 орама</t>
  </si>
  <si>
    <t>104 650,00</t>
  </si>
  <si>
    <t>Несеп талдау үшін сандық бақылау AUTION CHEK(I-II)</t>
  </si>
  <si>
    <t>Несеп талдауан ализіне арналған тест жолақтары (орамда 100 жолақ)</t>
  </si>
  <si>
    <t>Тест-жолақтар аутион стикс-10ea-100 жолақтар / орама. AUTION STICKS 10 EA</t>
  </si>
  <si>
    <t>10 500,00</t>
  </si>
  <si>
    <t>1 260 000,00</t>
  </si>
  <si>
    <t>Альфа- амилаза СС FS (Aloha-Amylase CC FS</t>
  </si>
  <si>
    <t>Альфа-амилаза СС FS (Aloha-Amylase CC FS ферменттер үшін биохимиялық анализатор (Respons 920) 1 уп 480 тест</t>
  </si>
  <si>
    <t>107 000,00</t>
  </si>
  <si>
    <t>214 000,00</t>
  </si>
  <si>
    <t>орау</t>
  </si>
  <si>
    <t>30 000,00</t>
  </si>
  <si>
    <t>360 000,00</t>
  </si>
  <si>
    <t xml:space="preserve">биохимиялық анализаторға арналған ферменттер (Respons 920)
1 уп 800 тест
</t>
  </si>
  <si>
    <t>Аспартатаминотрансфераза (АСАТ) (ASAT(GOT) FS (IFCC mod.))</t>
  </si>
  <si>
    <t xml:space="preserve">    30 000,00</t>
  </si>
  <si>
    <t>Щелочная фосфатаза (Alkaline phosphatase FS IFCC 37°C)</t>
  </si>
  <si>
    <t xml:space="preserve">Биохимиялық анализаторға арналған липидтер (Respons 920)
1 уп 800 тест
</t>
  </si>
  <si>
    <t xml:space="preserve">биохимиялық анализаторға арналған липидтер (Respons 920)
1 уп 800 тест
</t>
  </si>
  <si>
    <t xml:space="preserve">Биохимиялық анализаторға арналған субстраттар (Respons 920)
1 уп 800 тест
</t>
  </si>
  <si>
    <t>Несепнәр (Urea FS)</t>
  </si>
  <si>
    <t>Жалпыақуыз (Total Protein FS)</t>
  </si>
  <si>
    <t>Тікелей Билирубин (Bilirubin Auto Direct FS)</t>
  </si>
  <si>
    <t>Жалпы Билирубин (Bilirubin Auto Total FS)</t>
  </si>
  <si>
    <t>TruLab N (Assayed) адамның Сарысуы, нормасы</t>
  </si>
  <si>
    <t>биохимиялық анализаторға арналған калибраторлар мен сарысулар (respons 920) 1 уп 30 мл</t>
  </si>
  <si>
    <t>TruLab P (Assayed) адамның Сарысуы, патологиясы</t>
  </si>
  <si>
    <t>биохимиялық анализаторға арналған калибраторлар мен сарысулар (respons 920) 1 уп 18 мл</t>
  </si>
  <si>
    <t>биохимиялық анализаторға арналған калибраторлар мен сарысулар (respons 920) 1 уп 6 мл</t>
  </si>
  <si>
    <t>TruLab L Level 1 Бақылау сарысуы L</t>
  </si>
  <si>
    <t>биохимиялық анализаторға арналған калибраторлар мен сарысулар (respons 920) 1 уп 9 мл</t>
  </si>
  <si>
    <t>TruLab L Level 2 Бақылау сарысуы L</t>
  </si>
  <si>
    <t>Тазартқыш А, 4 * 60 мл</t>
  </si>
  <si>
    <t>биохимиялық анализатор үшін respons 920 1 уп 240 мл</t>
  </si>
  <si>
    <t>11 200,00</t>
  </si>
  <si>
    <t>89 600,00</t>
  </si>
  <si>
    <t>Тазартқыш В, 4 * 60 мл</t>
  </si>
  <si>
    <t>Cleaner respons 920, 6x200ml тазартқыш</t>
  </si>
  <si>
    <t>биохимиялық анализатор үшін respons 920 1 уп 1200 мл</t>
  </si>
  <si>
    <t>Коатрон с-2 қолмен екі арналы фото оптикалық құрал, ол бүктелген қанды талдауға арналған</t>
  </si>
  <si>
    <t>17 300,00</t>
  </si>
  <si>
    <t>51 900,00</t>
  </si>
  <si>
    <t>МНО</t>
  </si>
  <si>
    <t>Әмбебап Фибриноген</t>
  </si>
  <si>
    <t>32 100,00</t>
  </si>
  <si>
    <t>Тромб жаңа</t>
  </si>
  <si>
    <t>16 600,00</t>
  </si>
  <si>
    <t>49 800,00</t>
  </si>
  <si>
    <t>Кальций хлориді</t>
  </si>
  <si>
    <t>26 100,00</t>
  </si>
  <si>
    <t>17 400,00</t>
  </si>
  <si>
    <t>ХҚҚ бақылау плазмасы</t>
  </si>
  <si>
    <t>Май Грюнвельда (бояу) жағындыларға арналған</t>
  </si>
  <si>
    <t>Жағындыларды бояу үшін</t>
  </si>
  <si>
    <t>бөтелке</t>
  </si>
  <si>
    <t>2 640,00</t>
  </si>
  <si>
    <t>Романовский Гимзе бояуы жағындылар үшін)</t>
  </si>
  <si>
    <t>Көк Метилен (жағындыларға арналған бояу)</t>
  </si>
  <si>
    <t>Иммерсиялық май 100 мл</t>
  </si>
  <si>
    <t xml:space="preserve">Кенжебекова Г.К. </t>
  </si>
  <si>
    <t xml:space="preserve">          ШЖҚ "№20  ҚЕ" КМК ҚДБ Алматы қ .бас дәрігері                         </t>
  </si>
  <si>
    <t>4.Сатып алу мынадай лот (негіздеме) бойынша жүргізілмеді : әлеуетті өнім берушілердің өтінімдері келіп түскен жоқ</t>
  </si>
  <si>
    <t>Халықаралық патенттелмеген атаулар</t>
  </si>
  <si>
    <t>Сатып алу үшін бекітілген баға / сома</t>
  </si>
  <si>
    <t>өлшем бірлігі</t>
  </si>
  <si>
    <t>саны/көлемі</t>
  </si>
  <si>
    <t xml:space="preserve">Бірлік үшін баға теңгемен </t>
  </si>
  <si>
    <t>лот бойынша жалпы сома, теңге</t>
  </si>
  <si>
    <t>Cleanerrespons 920, 6x200ml тазартқыш</t>
  </si>
  <si>
    <t>биохимиялық анализатор үшін respons 920 в 1 уп 1200 мл</t>
  </si>
  <si>
    <t>Каолин Суспензиясы</t>
  </si>
  <si>
    <t>флакон</t>
  </si>
  <si>
    <t xml:space="preserve">                                                                   16 ақпан  2021 жыл</t>
  </si>
  <si>
    <t xml:space="preserve">ЖШС "Демеу компаниясы" </t>
  </si>
  <si>
    <t xml:space="preserve">ЖШС "Глобал Медикал" </t>
  </si>
  <si>
    <t xml:space="preserve">ЖШС "Альянс-АА" </t>
  </si>
  <si>
    <t xml:space="preserve">ЖШС "АИМ Плюс" </t>
  </si>
  <si>
    <r>
      <t xml:space="preserve">4. </t>
    </r>
    <r>
      <rPr>
        <sz val="12"/>
        <color theme="1"/>
        <rFont val="Times New Roman"/>
        <family val="1"/>
        <charset val="204"/>
      </rPr>
      <t>Шығын материалдары мен медициналық мақсаттағы бұйымдарды лот бойынша сатып алу бойынша баға ұсыныстарын сұрату тәсілімен сатып алудың жеңімпазы және келісім-шарт жасалатын әлеуетті жеткізушінің орналасқан жері және ұсынылған баға ұсыныстарына сәйкес келісім-шарт бағасы:</t>
    </r>
  </si>
  <si>
    <t>ЖШС"ОрдаМед Алматы"</t>
  </si>
  <si>
    <t>Сатып алуды ұйымдастырушы, алынған мәліметтердің нәтижелері бойынша ШЕШТІ: ЖШС"ОрдаМед Алматы"-дан ,ЖШС "АИМ Плюс", ЖШС "Альянс-АА",  ЖШС "Глобал Медикал", ЖШС "Демеу компаниясы",ҚР ҮҚ 1729  10-тарауының 113-тармағында көзделген біліктілік талаптарына сәйкестігін растайтын құжаттарды сұратуды.</t>
  </si>
  <si>
    <t xml:space="preserve"> Абесова Э.Р.</t>
  </si>
  <si>
    <t xml:space="preserve"> Абилдаева А.Е</t>
  </si>
  <si>
    <t xml:space="preserve">                                Бекітемін</t>
  </si>
  <si>
    <r>
      <t>1. </t>
    </r>
    <r>
      <rPr>
        <sz val="10"/>
        <color theme="1"/>
        <rFont val="Times New Roman"/>
        <family val="1"/>
        <charset val="204"/>
      </rPr>
      <t>Комиссия в составе:</t>
    </r>
  </si>
  <si>
    <r>
      <rPr>
        <b/>
        <sz val="10"/>
        <color theme="1"/>
        <rFont val="Times New Roman"/>
        <family val="1"/>
        <charset val="204"/>
      </rPr>
      <t>2.</t>
    </r>
    <r>
      <rPr>
        <sz val="10"/>
        <color theme="1"/>
        <rFont val="Times New Roman"/>
        <family val="1"/>
        <charset val="204"/>
      </rPr>
      <t xml:space="preserve">  Потенциальные поставщики, представившие ценовое предложение в установленные сроки:</t>
    </r>
  </si>
  <si>
    <t>Комиссия хатшысы                                                                   Абилдаева А.Е</t>
  </si>
  <si>
    <t xml:space="preserve">                                                                                       Багаева Г.С.</t>
  </si>
  <si>
    <t xml:space="preserve">                                                                                                                                                                                                                                                                                                                                                                                                                                                      </t>
  </si>
  <si>
    <t>5,7,9</t>
  </si>
  <si>
    <t>8,10,11</t>
  </si>
  <si>
    <t>Протокол об утверждении итогов по закупкам лекарственных средств и медицинских изделий на 2021 год способом запроса ценовых предложений – №П-3</t>
  </si>
  <si>
    <t xml:space="preserve">КГП на ПХВ "Городская поликлиника №20"  25 февраля 2021 года. в 09 часов 00 минут по адресу: г.Алматы, мкр. Жулдыз-1, дом 5В произвела процедуру вскрытия конвертов с заявками на участие по закупу способом запроса ценовых предложений. </t>
  </si>
  <si>
    <t>Провизор</t>
  </si>
  <si>
    <t>ТОО"Аудан дәрі"</t>
  </si>
  <si>
    <t xml:space="preserve">присуствовал </t>
  </si>
  <si>
    <t>ТОО " INKAR "</t>
  </si>
  <si>
    <t>ТОО " Компания Демеу"</t>
  </si>
  <si>
    <t>РК,г.Алматы,ул. Майлин,д 54</t>
  </si>
  <si>
    <t>ТОО" FARM ALLIANCE"</t>
  </si>
  <si>
    <t>РК,Алматы, пр Райымбека 200/6, офис 106</t>
  </si>
  <si>
    <t>ТОО" AMIRLUX"</t>
  </si>
  <si>
    <t>РК,г.Алматы,Турксибский район,пр Суйінбай, дом 461,офис 6</t>
  </si>
  <si>
    <t>ТОО " FAM.ALLIANCE"</t>
  </si>
  <si>
    <t>РК,г.Алматы,мкр Коккайнар, пер Жангелдин 14</t>
  </si>
  <si>
    <t>ТОО " КФК Медсервис Плюс"</t>
  </si>
  <si>
    <t xml:space="preserve">РК,г.Алматы, ул. Маметовой, дом 54 </t>
  </si>
  <si>
    <t>РК,г.Алматы,пр. Сейфуллина 404/67</t>
  </si>
  <si>
    <t>РК,Алматы, мкр Самал -1, дом 1</t>
  </si>
  <si>
    <t>ТОО"BIQ Company"</t>
  </si>
  <si>
    <t xml:space="preserve">РК,г.Алматы,мкр "Каргалы",ул.Мустафина,д,54/12, кв.19 </t>
  </si>
  <si>
    <t>ТОО  "FAM.ALLIANCE"</t>
  </si>
  <si>
    <t>ТОО "Компания Демеу"</t>
  </si>
  <si>
    <t>ТОО"FARM ALLIANCE"</t>
  </si>
  <si>
    <t>ТОО"AMIRLUX"</t>
  </si>
  <si>
    <t>ТОО "КФК Медсервис Плюс"</t>
  </si>
  <si>
    <t>Раствор фурацилина 0,02% - 200мл</t>
  </si>
  <si>
    <t>Краткая характеристика</t>
  </si>
  <si>
    <t>Хлоргексидина биглюконат 0,05% 100 мл</t>
  </si>
  <si>
    <t>Хлоргексидина биглюканат 0,05% 100 мл</t>
  </si>
  <si>
    <t>Аминофиллин 1% - 200мл</t>
  </si>
  <si>
    <t>Эуфиллин 1% - 200мл</t>
  </si>
  <si>
    <t>Аминофиллин 2,4% - 200мл</t>
  </si>
  <si>
    <t>Эуфиллин 2,4% - 200мл</t>
  </si>
  <si>
    <t>Перекись водорода 3% - 500</t>
  </si>
  <si>
    <t>Перекись водорода 6% - 500,0</t>
  </si>
  <si>
    <t>Раствор люголя водный 3% -100,0</t>
  </si>
  <si>
    <t>Раствор уксусной кислоты 3% - 100,0</t>
  </si>
  <si>
    <t>Формалин 10% - 50,0</t>
  </si>
  <si>
    <t>Вода очищенная 400мл стерильная</t>
  </si>
  <si>
    <t>Калия Йод 3% - 200мл</t>
  </si>
  <si>
    <t>Кальция хлорид 10% - 200мл</t>
  </si>
  <si>
    <t>Кальция хлорид 5% - 200мл</t>
  </si>
  <si>
    <t>Магния сульфат 2,5% - 200мл</t>
  </si>
  <si>
    <t>Натрия бромид 2% - 200мл</t>
  </si>
  <si>
    <t>Натрия хлорид 10% - 400мл</t>
  </si>
  <si>
    <t>Папаверина гидрохлорид 2% - 200мл</t>
  </si>
  <si>
    <t>Раствор люголя на глицерине 1% - 50мл</t>
  </si>
  <si>
    <t>Раствор люголя спиртовый 1% - 100мл</t>
  </si>
  <si>
    <t xml:space="preserve">Стоматологический турбинный наконечник  </t>
  </si>
  <si>
    <t xml:space="preserve">Стоматологический турбинный наконечник для отпилования пломбы </t>
  </si>
  <si>
    <t>Спиртовая салфетка 65*60 мм</t>
  </si>
  <si>
    <t>Пульпоэкстрактор длиной 30мм № 100</t>
  </si>
  <si>
    <t>Пульпоэкстрактор, длиной 30мм  100 уп( 100 шт)</t>
  </si>
  <si>
    <t xml:space="preserve">Стоматологический угловой наконечник  </t>
  </si>
  <si>
    <t xml:space="preserve">Стоматологический угловой наконечник для выровнения пломбы </t>
  </si>
  <si>
    <t>Паста Devitec стоматологическая в баночке по 6 гр.</t>
  </si>
  <si>
    <t>для временного обезболивание зубов при пульпите</t>
  </si>
  <si>
    <t>Дентин паста материал для временных пломб в банке по 50 гр.</t>
  </si>
  <si>
    <t>Кетак Маляр</t>
  </si>
  <si>
    <t>Цемент для  реставрации жевательных зубов</t>
  </si>
  <si>
    <t>Стоматологический материал Pulpotec</t>
  </si>
  <si>
    <t>для  пломбирование коренных каналов</t>
  </si>
  <si>
    <t>Стоматологический материал Abscess-Remedy</t>
  </si>
  <si>
    <t>Стоматологический материал Endofill</t>
  </si>
  <si>
    <t>Убестезин форте 4%</t>
  </si>
  <si>
    <t>для местной анестезии</t>
  </si>
  <si>
    <t>Лайф</t>
  </si>
  <si>
    <t xml:space="preserve">LIFE-лечебный материал на основе гидроокси  кальция для прямого и непрямого покрытия пульпы, а также использования в качестве прокладки для любых видов пломбировочных материалов  </t>
  </si>
  <si>
    <t>Дезогестрел 0,075 мг №28  Дезирет</t>
  </si>
  <si>
    <t xml:space="preserve">По 28 таблеток в контурной ячейковой упаковке .По 1,3,6 контурных ячейковых упаковок в пачке из картона </t>
  </si>
  <si>
    <t>Дросперинон 3,0 мг+ этинилэстрадиол 0,02 мг №28 Видора микро</t>
  </si>
  <si>
    <t xml:space="preserve">По 28 таблеток 21 активная таблетка розового цвета. 7 таблеток плацебо белого цвета в контурной ячековой упаковке По 1,3 контурной упаковке в пачке из картона </t>
  </si>
  <si>
    <t xml:space="preserve">Дросперинон 3,0 мг+ этинилэстрадиол 0,02 мг №28 Нарайя </t>
  </si>
  <si>
    <t>По 28 таблеток 24 активная таблетка светло- розового цвета. 4 таблеток плацебо белого цвета в контурной ячековой упаковке По 1,3 контурной упаковке в пачке из картона</t>
  </si>
  <si>
    <t>Дросперинон 3,0 мг+ этинилэстрадиол 0,02 мг №28 Видора</t>
  </si>
  <si>
    <t>По 28 таблеток 21 активная таблетка  розового цвета. 7 таблеток плацебо белого цвета в контурной ячековой упаковке По 1,3 контурной упаковке в пачке из картона</t>
  </si>
  <si>
    <t>Прогестерон капсулы 100 мг № 30 Гинопрогест</t>
  </si>
  <si>
    <t xml:space="preserve">По 15 капсул в контурной ячейковой упаковке из пленки поливинилхлоридной поливинилдихлоридной и фольги алюминиевой.По 2 контурных упаковки </t>
  </si>
  <si>
    <t>Мизепристон 200 мг №1</t>
  </si>
  <si>
    <t xml:space="preserve">По 1 таблетки 1 активная таблетка светло желтого цвета, в контурной ячейковой упаковке.По 1 контурной упаковке в пачке из картона  </t>
  </si>
  <si>
    <t xml:space="preserve">Внутриматочная спираль </t>
  </si>
  <si>
    <t xml:space="preserve">Медьсодержащие внутриматочные средства это небольшие гибкие устройства состоящие из пластика и меди </t>
  </si>
  <si>
    <t xml:space="preserve">По 4 таблетки 4 активная таблетка светло- желтого цвета в контурной ячейковой упаковке.По 1 контурной упаковке в пачке из картона  </t>
  </si>
  <si>
    <t>Мизопростол</t>
  </si>
  <si>
    <t>для биохимического анализатора  respons 920 в 1 уп 1200 мл</t>
  </si>
  <si>
    <t>Тромб новое</t>
  </si>
  <si>
    <t>Кальция хлорида</t>
  </si>
  <si>
    <t>Суспензия Каолина</t>
  </si>
  <si>
    <t>РК,г. Алматы, мкр Самал -1, дом 1</t>
  </si>
  <si>
    <t>1,3,4,5,6,7,8,9,10,11,12,13,14,15,16,17,18,19</t>
  </si>
  <si>
    <t>ТОО"Компания Демеу"</t>
  </si>
  <si>
    <t>32,33,34,35,37</t>
  </si>
  <si>
    <t>22,26,27,29,38</t>
  </si>
  <si>
    <t>20,25,30,31</t>
  </si>
  <si>
    <t>Организатор закупок по результатам данных РЕШИЛ: запросить у  ТОО"Аудан дәрі", ТОО"Компания Демеу",   ТОО " INKAR ",ТОО"FARM ALLIANCE", ТОО"AMIRLUX", ТОО  "FAM.ALLIANCE",ТОО "КФК Медсервис Плюс",ТОО"BIQ Company",  документы подтверждающие соответствие квалификационным требованиям предусмотренные пунктом 113 гл.10 ППРК 1729.</t>
  </si>
  <si>
    <t>Нурсапаева А.Б.</t>
  </si>
  <si>
    <t>Абилдаева А.Е.</t>
  </si>
  <si>
    <t>26 февраля 2021 года</t>
  </si>
  <si>
    <t xml:space="preserve">                    Нурсапаева А.Б.</t>
  </si>
  <si>
    <t xml:space="preserve"> № П-3 Баға ұсыныстарын сұрату тәсілімен дәрілік заттар мен медициналық бұйымдарды 2021 жылға  сатып алу нәтижелерін мақұлдау туралы хаттама </t>
  </si>
  <si>
    <t>ШЖҚ «№ 20 қалалық емхана» КМК ҚДБ Алматы қ-сы, 2021 жылғы 25 ақпан, сағат 09-00 да  Алматы қ-сы , Жулдыз-1 ықшам ауданы, үй 5В. мекен-жай бойынша, баға ұсыныстарын сұрату тәсілімен сатып алуға қатысуға өтінімдер салынған конверттерді ашу рәсімін өткізді.</t>
  </si>
  <si>
    <t>Провизор                                                                                                                 Нурсапаева А.Б.</t>
  </si>
  <si>
    <t xml:space="preserve">ЖШС "Аудан дәрі" </t>
  </si>
  <si>
    <t xml:space="preserve">ЖШС "INKAR" </t>
  </si>
  <si>
    <t xml:space="preserve">ЖШС "Компания Демеу" </t>
  </si>
  <si>
    <t xml:space="preserve">ЖШС "FARM ALLIANCE" </t>
  </si>
  <si>
    <t xml:space="preserve">ЖШС " AMIRLUX" </t>
  </si>
  <si>
    <t>ЖШС " FAM.ALLIANCE"</t>
  </si>
  <si>
    <t>ЖШС " КФК Медсервис Плюс"</t>
  </si>
  <si>
    <t>ЖШС"BIQ Company"</t>
  </si>
  <si>
    <t>қатысты</t>
  </si>
  <si>
    <t>ҚР, Алматы қаласы,  Самал -1 ықшам ауданы, үй 1</t>
  </si>
  <si>
    <t>ҚР.Алматы қаласы , Сейфуллин данғылы  404/67</t>
  </si>
  <si>
    <t>ҚР.Алматы қаласы, Майлин көшесі, үй 54</t>
  </si>
  <si>
    <t>ҚР,Алматы қаласы ,  Райымбека даңғылы 200/6,  106 кеңсе</t>
  </si>
  <si>
    <t>ҚР .Алматы қаласы,Турксіб ауданы,Суйінбай даңғылы, үй 461, кеңсе 6</t>
  </si>
  <si>
    <t>ҚР.Алматы қаласы,Көкқайнар ықшам ауданы,  Жангелдин 14</t>
  </si>
  <si>
    <t xml:space="preserve">ҚР.Алматы қаласы,  Маметова көшесі,  54 үй </t>
  </si>
  <si>
    <t xml:space="preserve">ҚР,Алматы қаласы, "Қарғалы"ықшам ауданы,Мустафин көшес",үй,54/12, пәтер.19 </t>
  </si>
  <si>
    <t>Қысқаша сипаттамасы</t>
  </si>
  <si>
    <t>ЖШС " FAM.ALLIANCE</t>
  </si>
  <si>
    <t>Ерітінді нитрофурала 0,02% - 200мл</t>
  </si>
  <si>
    <t xml:space="preserve">№ р/н </t>
  </si>
  <si>
    <t xml:space="preserve">Барлығы </t>
  </si>
  <si>
    <t>3.Баға ұсыныстарын ұсынған әлеуетті жеткізушілердің атауы, лоттар нөмірлерін көрсете отырып, баға ұсыныстарын беру,  баға ұсыныстарының ашылуына қатысқандардың әрқайсысына барлығына хабарланады :</t>
  </si>
  <si>
    <t>набор</t>
  </si>
  <si>
    <t>жинақ</t>
  </si>
  <si>
    <t>2.  Потенциальные поставщики, представившие ценовое предложение в установленные сроки:</t>
  </si>
  <si>
    <t xml:space="preserve"> 3.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 </t>
  </si>
  <si>
    <t>6.</t>
  </si>
  <si>
    <t xml:space="preserve">Секретарь </t>
  </si>
  <si>
    <t xml:space="preserve">Примечание: </t>
  </si>
  <si>
    <t>қатысқан жоқ</t>
  </si>
  <si>
    <t xml:space="preserve">неприсуствовал </t>
  </si>
  <si>
    <t>Ескертпе:</t>
  </si>
  <si>
    <t>рулон</t>
  </si>
  <si>
    <t xml:space="preserve">Глава 9. п. 100 В случаях представления одинаковых ценовых предложений, победителем признается потенциальный поставщик, первым представивший ценовое предложение. Победитель закупки способом запроса ценовых предложений </t>
  </si>
  <si>
    <t>Дата и время представившие конверты</t>
  </si>
  <si>
    <t xml:space="preserve"> главный врач КГП на ПХВ "ГП№24" УОЗ г.Алматы                                      </t>
  </si>
  <si>
    <t>Маякова Г.К.</t>
  </si>
  <si>
    <t>1. Комиссия в составе:</t>
  </si>
  <si>
    <t>Конверттерді ұсынған күні мен уақыты</t>
  </si>
  <si>
    <t>Акылбаева К.М. – главная медсестра</t>
  </si>
  <si>
    <t>M-30D Diluent (20L/tank) Изотонический разбавитель 20л/кан.</t>
  </si>
  <si>
    <t>Реагент - Изотонический разбавитель для гематологического анализатора ВС-3600 закрытого типа. Изотонический раствор для разведения крови. Разбавляющий раствор используется для подсчета, дифференцирования по величине клеток крови, дифференцирования WBC, определения гемоглобина на гематологических анализаторах «Mindray».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канистре. Канистра по 20 литров. Содержит оригинальный штрих код «Shenzhen Mindray Bio-medical Electronics Co., Ltd», совместимый со считывателем штрих кода закрытой системы для автоматического ввода референтных параметров в память прибора. РК-МТ-5№020821 от 08.08.2020г.</t>
  </si>
  <si>
    <t>кан</t>
  </si>
  <si>
    <t>M-30CFL Lyse Лизирующий раствор(500ml/bottle)</t>
  </si>
  <si>
    <t>Реагент - Лизирующий раствор для гематологического анализатора ВС-3600 закрытого типа.  Лизирующий раствор для определения Hgb, WBC и дифференцирования WBC  крови на гематологических анализаторах «Mindray».   Раствор для дифференцировки лейкоцитов, эритроцитов и гемоглобина, при добавлении и разведении крови приводит к лизису эритроцитов и в то же время сохраняет лейкоциты. Специальный жидкий реагент, предназначенный для лизирования эритроцитов при подсчете гемоглобина. В составе не должны содержаться цианиды и азиды. Флаконы по 500 мл. Флакон должен быть маркирован специальным штриховым кодом «Shenzhen Mindray Bio-medical Electronics Co., Ltd», совместимым со считывателем для закрытой системы, для автоматического ввода референтных параметров в память прибора. РК-МТ-5№020821 от 08.08.2020г.</t>
  </si>
  <si>
    <t>M-30R Rinse (20L/tank) Лизирующий раствор 20л/кан</t>
  </si>
  <si>
    <t>Реагент - Моющий раствор для гематологического анализатора ВС-3600 закрытого типа. Канистра по 20 литров. Содержит оригинальный штрих код «Shenzhen Mindray Bio-medical Electronics Co., Ltd», совместимый со считывателем для закрытой системы для автоматического ввода референтных параметров в память прибора.  Для использования в качестве моющего средства для удаления лизирующего реагента, клеточных остатков и белков крови, оставшихся в гидравлике гематологического анализатора «Mindray».  Раствор для промывки жидкостных магистралей, клапанов, шприцов, датчиков, насосов и трубочек прибора. Предотвращает осадки на апертурах и внутренних поверхностях, обеспечивает стабильность аналитических характеристик анализаторов. Специальный реагент, предназначенный для промывки трубопроводов, счетных камер при запуске, выключении, а также после каждого анализа. В составе не должно содержаться никаких вредных веществ. РК-МТ-5№020821 от 08.08.2020г.</t>
  </si>
  <si>
    <t>M-30P Probe cleanser (17mlx12 bottles/box) Чистящий раствор 17мл х 12 бут.</t>
  </si>
  <si>
    <t>Раствор для жесткой очистки от белков и других веществ. Применяется для очистки счетных апертур. 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 наборе из 12 флаконов. Каждый флакон по 17мл. Данная фасовка предназначена для удобства и совместимости с длиной аспирационного зонда при проведении процедуры очистки анализатора. Упаковка содержит специальный штриховой код совместимый со считывателем для закрытой системы, для автоматического ввода референтных параметров в память прибора. Для очистки гидравлической части гематологического анализатора при засорениях. Производитель «Shenzhen Mindray Bio-Medical Electronics Co., Ltd». РК-МТ-5№020821 от 08.08.2020г</t>
  </si>
  <si>
    <t>Контрольные растворы  L,N,H</t>
  </si>
  <si>
    <t>Набор контрольных растворов для гематологического анализатора ВС-3600 закрытого типа. 3 флакона по 3 мл. Для контроля точности измерения гематологического анализатора. Три флакона: 1 с низким содержанием клеток, 2 со средним содержанием клеток, 3 с высоким содержанием клеток. Суспензия с взвешенными форменными элементами, для контроля качества гематологических анализаторов. 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флаконов, емкостью не менее 30 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Упаковка содержит специальный штриховой код совместимый со считывателем для закрытой системы, для автоматического ввода референтных параметров в память прибора. РК-МТ-5№020821 от 08.08.2020г.</t>
  </si>
  <si>
    <t>Тест полоски мочевые U-11 Urine RS №100, арт. 0103-30-61161 Mindray</t>
  </si>
  <si>
    <t>В упаковке 100 тест-полосок. Для Анализатора мочи UA-66 с принадлежностями (Shenzhen Mindray Bio-medical Electronics Co., Ltd. Китай). Маркирован специальным штриховым кодом Shenzhen Mindray Bio-medical Electronics Co., Ltd. Китай, совместимым со считывателем UA-66. Закрытая система.</t>
  </si>
  <si>
    <t>Контроль мочи (положительный) (Urinalysis Control (Positive))</t>
  </si>
  <si>
    <t>Один флакон – 8 мл. Для полуавтоматического анализатора мочи UA-66.</t>
  </si>
  <si>
    <t>Контроль мочи (отрицательный) (Urinalysis Control (Negative))</t>
  </si>
  <si>
    <t>Один флакон – 8 мл. Для полуавтоматического анализатора мочи UA-66</t>
  </si>
  <si>
    <t>Бумага 57*30</t>
  </si>
  <si>
    <t>Диаграммная термолента для самописцев (57*30). Термолента для автоматического коагулометра</t>
  </si>
  <si>
    <t>Бумага 50*20*12</t>
  </si>
  <si>
    <t>Диаграммная термолента для самописцев (57*20). Термолента для автоматического коагулометра C3100</t>
  </si>
  <si>
    <t xml:space="preserve">рулон </t>
  </si>
  <si>
    <t>Одноразовые пластиковые кюветы в количестве 1000шт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</si>
  <si>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 xml:space="preserve">Авто Кюветы (1000шт/рулон х5) </t>
  </si>
  <si>
    <t>Промывочный раствор -1 Cleaning Solution-110 x 15 мл</t>
  </si>
  <si>
    <t>Специальный раствор для прочистки пробозаборника автоматических коагулометров. В упаковке 10 флаконов по 15 мл.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</si>
  <si>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Промывочный раствор -2 Cleaning Solution-2</t>
  </si>
  <si>
    <t>Специальный раствор для прочистки пробозаборника автоматических коагулометров. Канистра 2500мл. Для автоматического коагулометра С-3100 с закрытой системой, снабженного магнитной картой для работы приборасчитывания реагентов, контрольных материалов и калибраторов, предназначенных для эффективной</t>
  </si>
  <si>
    <t>Реагент Протромбиновое время ProthrombinTime Reagent (PT) 10 x 4** 360 опр</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</si>
  <si>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</si>
  <si>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Реагент АПТВ, APTT Reagent (Ellagic Acid) 10 x 2 мл** 360 опр</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</si>
  <si>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</si>
  <si>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Реагент раствор Кальция Хлорид, Calcium Chloride Solution 10 x 4 мл** 720опр</t>
  </si>
  <si>
    <t>Набор для определения Активированного Частичного тромбопластинового времени в плазме крови. Состав: 10 флаконов с 4 мл готового реактива №2. Набор рассчитан для проведения 720 определений.</t>
  </si>
  <si>
    <t>Набор для определения Фибриногена Fibrinogen Assay Kit (FIB) 6 x 4 мл + 1 x 1 мл cal</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</si>
  <si>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</si>
  <si>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Контрольная плазма -1 Coagulation Control Plasma-1       10 x 1 мл**</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</si>
  <si>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</si>
  <si>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Контрольная плазма -2 Coagu-lation Control Plasma-2 10 x 1 мл**</t>
  </si>
  <si>
    <t xml:space="preserve">Набор Аланинаминотрансфераза (4х35+2х18)  600 опр </t>
  </si>
  <si>
    <t>Набор для определения Аланинаминотрансферазы в сыворотке крови на биохимических анализаторах Mindray BS-200Е закрытого типа из комплекта Анализатор биохимический автоматический BS-200E с принадлежностями (Shenzhen Mindray Bio-medical Electronics Co., Ltd). РУ РК-МТ-5№018701 от 08.01.2019г. R1-4x35ml, R2-2x18ml в оригинальных флаконах. IFCC Method. 176 мл., 600 определений. 4х35 +2х18. Закрытая система без произвольных методик. Маркирован специальным штриховым кодом Shenzhen Mindray Bio-medical Electronics Co., Ltd. совместимым со считывателем BS-200Е.</t>
  </si>
  <si>
    <t>Набор Альфа-Амилаза (1х38 +1х10 155 опр. «Mindray»</t>
  </si>
  <si>
    <t>Набор для определения альфа-амилазы в сыворотке крови на биохимических анализаторах Mindray BS-200Е закрытого типа из комплекта Анализатор биохимический автоматический BS-200E с принадлежностями (Shenzhen Mindray Bio-medical Electronics Co., Ltd.). РУ РК-МТ-5№018701 от 08.01.2019г. IFCC Method. Закрытая система без произвольных методик. R1-1x38ml, R2-1х10 в оригинальных флаконах. 48 мл., 155 определений. 1х38 +1х10. Маркирован специальным штриховым кодом Shenzhen Mindray Bio-medical Electronics Co., Ltd. совместимым со считывателем BS-200Е</t>
  </si>
  <si>
    <t>Набор Аспартатаминотрансфераза (4х35 +2х18) 600 опр «Mindray»</t>
  </si>
  <si>
    <t xml:space="preserve">Набор для определения Аспартатаминотрансферазы в сыворотке крови на биохимических анализаторах Mindray BS-200Е закрытого типа R1-4x35ml, R2-2x18ml в оригинальных флаконах из комплекта Анализатор биохимический автоматический BS-200E с принадлежностями (Shenzhen Mindray Bio-medical Electronics Co., Ltd). РУ РК-МТ-5№018701 от 08.01.2019г. IFCC Method. 176 мл., 600 определений. 4х35 +2х18. Закрытая система без произвольных методик. Маркирован специальным штриховым кодом Shenzhen Mindray Bio-medical Electronics Co., Ltd. совместимым со считывателем BS-200Е. </t>
  </si>
  <si>
    <t>Набор Общий билирубин Bil-T (Метод VOX) 600 опр «Mindray»,</t>
  </si>
  <si>
    <t>Набор для определения Общего билирубина в сыворотке крови на биохимических анализаторах Mindray BS-200Е закрытого типа без произвольных методик. R1-4x35ml, R2-2x18ml в оригинальных флаконах. Из комплекта Анализатор биохимический автоматический BS-200E с принадлежностями (Shenzhen Mindray Bio-medical Electronics Co., Ltd). РУ РК-МТ-5№018701 от 08.01.2019г. Bil-T (Метод VOX) 4х35+2х18. 176 мл., 600 определений. Маркирован специальным штриховым кодом Shenzhen Mindray Bio-medical Electronics Co., Ltd. совместимым со считывателем BS-200Е.</t>
  </si>
  <si>
    <t>Набор Билирубин Прямой Bil-D(метод VOX) 600 опр «Mindray»,</t>
  </si>
  <si>
    <t xml:space="preserve">Набор для определения Билирубина прямого в сыворотке крови на биохимических анализаторах Mindray BS-200Е закрытого типа без произвольных методик. R1-4x35ml, R2-2x18ml в оригинальных флаконах. Из комплекта Анализатор биохимический автоматический BS-200E с принадлежностями (Shenzhen Mindray Bio-medical Electronics Co., Ltd). РУ РК-МТ-5№018701 от 08.01.2019г. Bil-D (метод VOX) 4х35 +2х18. 176 мл., 600 определений. Маркирован специальным штриховым кодом Shenzhen Mindray Bio-medical Electronics Co., Ltd. совместимым со считывателем BS-200Е. </t>
  </si>
  <si>
    <t>Набор Глюкоза (4х40 +2х20)565 опр</t>
  </si>
  <si>
    <t>Набор для определения Глюкозы в сыворотке на биохимических анализаторах Mindray BS-200Е закрытого типа без произвольных методик. R1-4x40ml, R2-2x20ml в оригинальных флаконах, 200 мл., 565 определений. Из комплекта Анализатор биохимический автоматический BS-200E с принадлежностями (Shenzhen Mindray Bio-medical Electronics Co., Ltd). РУ РК-МТ-5№018701 от 08.01.2019г. Реакция с гексогиназой (HK). Закрытая система. Маркирован специальным штриховым кодом Shenzhen Mindray Bio-medical Electronics Co., Ltd, совместимым со считывателем BS-200Е.</t>
  </si>
  <si>
    <t>Набор Креатинин (2×27 + 1×18) 250 опр «Mindray»,</t>
  </si>
  <si>
    <t>Набор Мочевина (4х35+2х18)   410 опр</t>
  </si>
  <si>
    <t>Набор для определения Мочевины в сыворотке крови на биохимических анализаторах Mindray BS-200Е закрытого типа без произвольных методик. R1-4x35ml, R2-2x18ml в оригинальных флаконах. Из комплекта Анализатор биохимический автоматический BS-200E с принадлежностями (Shenzhen Mindray Bio-medical Electronics Co., Ltd). РУ РК-МТ-5№018701 от 08.01.2019г. Реакция с уреазой/глутаматдегидрогеназой. 410 определений. Закрытая система. Маркирован специальным штриховым кодом Shenzhen Mindray Bio-medical Electronics Co., Ltd., совместимым со считывателем BS-200Е.</t>
  </si>
  <si>
    <t>Набор Общий Белок (4х40)  730 опр</t>
  </si>
  <si>
    <t>Детергент СD-80 BS-200E 1Lx1 «Mindray»,</t>
  </si>
  <si>
    <t>Концентрат для приготовления моющего раствора для кювет на биохимических анализаторах Mindray BS-200Е закрытого типа без произвольных методик. 1 л. Из комплекта Анализатор биохимический автоматический BS-200E с принадлежностями (Shenzhen Mindray Bio-medical Electronics Co., Ltd.). РУ РК-МТ-5№018701 от 08.01.2019г. Должен быть маркирован специальным штриховым кодом Shenzhen Mindray Bio-medical Electronics Co., Ltd, совместимым со считывателем BS-200Е.</t>
  </si>
  <si>
    <t>Набор С-реактивный белок (1х40+1х10) «Mindray». 120 опр</t>
  </si>
  <si>
    <t>Однокомпонентный набор реагентов для определения TP.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</si>
  <si>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Набор Мочевая кислота (4х40+2х20) 565 опр «Mindray»,</t>
  </si>
  <si>
    <t>Двухкомпонентный набор реагентов для определения UA.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Контейнера должны быть снабжены специальным штрих-кодом совместимым со встроенным сканером анализатора</t>
  </si>
  <si>
    <t>Набор Холестерин липопротеинов высокой плотности (ЛПВП-холестерин) 155 опр «Mindray»,</t>
  </si>
  <si>
    <t>Набор для определения Холестерина липопротеидов высокой плотности R1: 1х40 мл + R2: 1х14 мл из комплекта Анализатор биохимический автоматический BS-200E с принадлежностями (Shenzhen Mindray Bio-medical Electronics Co., Ltd). РУ РК-МТ-5№018701 от 08.01.2019г. 155 определений. Закрытая система. Набор должен быть маркирован специальным штриховым кодом Shenzhen Mindray Bio-medical Electronics Co., Ltd. совместимым со считывателем BS-200Е.</t>
  </si>
  <si>
    <t>Ревматоидный фактор II с калибратором R1:1х40 мл + R2: 1х11 мл + Calibrator5х0.5 мл 200 опр</t>
  </si>
  <si>
    <t>Набор для определения Ревматоидного фактора в сыворотке крови на биохимических анализаторах Mindray BS-200Е закрытого типа без произвольных методик. R1 1×40 mL + R2 1×11 mL в оригинальных флаконах. РУ РК-МТ-5№018701 от 08.01.2019г. Закрытая система. Набор должен быть маркирован специальным штриховым кодом Shenzhen Mindray Bio-medical Electronics Co., Ltd. совместимым со считывателем BS-200Е.</t>
  </si>
  <si>
    <t>Набор Холестерин липопротеинов низкой плотности (ЛПНП-холестирин) 155 опр «Mindray»,</t>
  </si>
  <si>
    <t>Набор для определения Холестерина липопротеидов Низкой плотности R1: 1х40 мл + R2: 1х14 мл из комплекта Анализатор биохимический автоматический BS-200E с принадлежностями (Shenzhen Mindray Bio-medical Electronics Co., Ltd). РУ РК-МТ-5№018701 от 08.01.2019г. 155 определений. Закрытая система. Набор должен быть специальным штриховым кодом Shenzhen Mindray Bio-medical Electronics Co., Ltd., совместимым со считывателем BS-200Е.</t>
  </si>
  <si>
    <t>Антистрептолизина О II с калибратором R1:1х40 мл + R2: 1х40 мл + Calibrator 1х0.5 мл 240 опр «Mindray»,</t>
  </si>
  <si>
    <t>Набор для определения Антистрептолизина О II с калибратором R1: 1х40 мл + R2: 1х40 мл + Calibrator 1х0.5 мл из комплекта Анализатор биохимический автоматический BS-200E с принадлежностями (Shenzhen Mindray Bio-medical Electronics Co., Ltd). РУ РК-МТ-5№018701 от 08.01.2019г. 240 определений.  Закрытая система. Набор должен быть маркирован специальным штриховым кодом Shenzhen Mindray Bio-medical Electronics Co., Ltd. совместимым со считывателем BS-200Е.</t>
  </si>
  <si>
    <t>Эритро-тест Цоликлон Анти А №10</t>
  </si>
  <si>
    <t>Эритро-тест Цоликлон Анти В №10</t>
  </si>
  <si>
    <t>Эритро-тест Цоликлон Анти Д №20</t>
  </si>
  <si>
    <t>Тест на сифилис Carbon-Dac 100 опред</t>
  </si>
  <si>
    <t>Экспресс тесты SD Bioline Hiv1/2 для определения Вич-1 и Вич-2 №30</t>
  </si>
  <si>
    <t xml:space="preserve">Адрес потенциального поставщика </t>
  </si>
  <si>
    <t>4.</t>
  </si>
  <si>
    <t>Закуп не состоялся по следующим лотом (основание) : Заявки потенциальных поставщиков  не поступало</t>
  </si>
  <si>
    <t xml:space="preserve">номер лота </t>
  </si>
  <si>
    <t xml:space="preserve">5. победитель закупки способом запроса ценовых предложений по закупке расходных материалов и изделий медицинского назначения по лоту и место нахождения потенциального поставщика, с которым заключается контракт, и цена контракта в соответствии с предложенными ценовыми предложениями:        </t>
  </si>
  <si>
    <t>7.</t>
  </si>
  <si>
    <t>Реагент-жабық үлгідегі ӘК-3600 гематологиялық анализаторына арналған изотоникалық сұйылтқыш. Қанды сұйылтуға арналған изотоникалық ерітінді. Сұйылту ерітіндісі "Mindray"гематологиялық анализаторларындағы гемоглобинді есептеу, қан жасушаларының мөлшерін саралау, WBC саралау үшін қолданылады. Нысанды элементтерді есептеу кезінде жаңа алынған қанды сұйылтуға арналған арнайы сұйылтқыш. Құрамында зиянды заттар болмауы керек. Арнайы бактерияға қарсы қоспалардың болуы осы сұйылтқышты канистрде көрсетілген бүкіл сақтау мерзімі ішінде пайдалануға мүмкіндік беруі тиіс. 20 литрлік канистр. Құрамында " Shenzhen Mindray Bio-medical Electronics Co., Ltd", құралдың жадына анықтамалық параметрлерді автоматты түрде енгізу үшін жабық жүйенің штрих-кодын оқу құралымен үйлесімді. ҚР-МТ-5 08.08.2020 ж.№020821</t>
  </si>
  <si>
    <t>M-30 CFL лизис ерітіндісі (500ml / bottle)</t>
  </si>
  <si>
    <t>Реагент-Лизациялайтын ерітінді(500ml/bottle). "Mindray"гематологиялық анализаторларында Hgb, WBC анықтауға және WBC қанын саралауға арналған лизистік ерітінді. Лейкоциттерді, эритроциттерді және гемоглобинді саралауға арналған ерітінді қан қосылған және сұйылтылған кезде эритроциттердің лизисіне әкеледі және сонымен бірге лейкоциттерді сақтайды. Гемоглобинді есептеу кезінде эритроциттерді лизингке арналған арнайы сұйық реагент. Құрамында цианидтер мен азидтер болмауы керек. 500 мл сауыттар. Құты "Shenzhen Mindray Bio-medical Electronics Co." арнайы штрих кодымен таңбалануы тиіс., Ltd", құрылғының жадына анықтамалық параметрлерді автоматты түрде енгізу үшін жабық жүйеге арналған оқырманмен үйлесімді. ҚР-МТ-5 08.08.2020 ж.№020821</t>
  </si>
  <si>
    <t>Құрамында " Shenzhen Mindray Bio-medical Electronics Co., Ltd", құралдың жадына анықтамалық параметрлерді автоматты түрде енгізу үшін жабық жүйеге арналған оқырманмен үйлесімді. "Mindray"гематологиялық анализаторының гидравликасында қалған лизис реагентін, жасуша қалдықтарын және қан ақуыздарын кетіруге арналған жуғыш зат ретінде пайдалану. Сұйықтық магистральдарын, клапандарды, шприцтерді, датчиктерді, сорғыларды және аспаптың түтіктерін жууға арналған ерітінді. Диафрагмалар мен ішкі беттерде жауын-шашынның алдын алады, анализаторлардың аналитикалық сипаттамаларының тұрақтылығын қамтамасыз етеді. Құбырларды, есептеу камераларын іске қосу, өшіру кезінде, сондай-ақ әрбір талдаудан кейін жууға арналған арнайы реагент. Құрамында зиянды заттар болмауы керек. ҚР-МТ-5 08.08.2020 ж.№020821</t>
  </si>
  <si>
    <t>M-30p Probe cleanser (17mlx12 bottles/box) тазалау ерітіндісі 17ml x 12 бут.</t>
  </si>
  <si>
    <t>Ақуыздар мен басқа заттардан қатты тазартуға арналған ерітінді. Ол санау саңылауларын тазарту үшін қолданылады. Есептеу камералары мен құбырларды органикалық және бейорганикалық ластанудан бір мезгілде тазартуға арналған әмбебап тазартқыш реагент. Реагент коррозиялық, тотықтырғыш әсер ететін тазартылатын элементтерге әсер етпеуі, сондай-ақ оңай жуылуы тиіс. Реагент 12 құтыдан тұратын жиынтықта болуы тиіс. Әрбір құты 17 мл. Бұл өлшеп-орау талдағышты тазалау рәсімін жүргізу кезінде аспирациялық зондтың ыңғайлылығына және ұзындығына үйлесімділікке арналған. Қаптамада құралдың жадына анықтамалық параметрлерді автоматты түрде енгізу үшін жабық жүйе үшін оқырманмен үйлесімді арнайы штрих-код бар. Бітелу кезінде гематологиялық анализатордың гидравликалық бөлігін тазарту үшін. Өндіруші " Shenzhen Mindray Bio-Medical Electronics Co., Ltd». ҚР-МТ-5 08.08.2020 ж.№020821</t>
  </si>
  <si>
    <t>L, N, H бақылау ерітінділері</t>
  </si>
  <si>
    <t>Жабық үлгідегі ӘК-3600 гематологиялық анализаторына арналған бақылау ерітінділерінің жиынтығы. Гематологиялық анализаторды өлшеу дәлдігін бақылау үшін 3 мл 3 құты. Үш бөтелке:1 төмен жасуша, 2 орташа жасуша, 3 жоғары жасуша. Өндіруші " Shenzhen Mindray Bio-Medical Electronics Co., Ltd» Гематологиялық талдағыштардың сапасын бақылауға арналған өлшенген нысанды элементтері бар Суспензия. Бақылау ерітінділерінің жиынтығы жұмыста негізгі реагенттерді пайдаланатын аспаптарда өлшеу дәлдігін зертханаішілік бақылауды күнделікті жүргізуге арналған. Жинақ әрқайсысының сыйымдылығы кемінде 30 мл құтыдан тұруы тиіс. Бақылау ерітінділері клиникалық қан талдауының кемінде сегіз параметрі бойынша тексерілген бақылау деректерін, оған қоса лейкоциттердің, эритроциттер мен тромбоциттердің таралуының үшвершиндік қисығына жататын қосымша Талдамалық параметрлерді ұсынады.   Жиынтыққа қоса берілетін қосымша парақта көрсетілген төмен, қалыпты және жоғары көрсеткіштерге сәйкес келетін аттестатталған референттік параметрлердің болуы. Қаптамада құралдың жадына анықтамалық параметрлерді автоматты түрде енгізу үшін жабық жүйе үшін оқырманмен үйлесімді арнайы штрих-код бар. ҚР-МТ-5 08.08.2020 ж.№020821</t>
  </si>
  <si>
    <t xml:space="preserve">  Құты</t>
  </si>
  <si>
    <t>Тест жолақтар несеп U-11 Urine RS №100, арт. 0103-30-61161 Mindray</t>
  </si>
  <si>
    <t>Қаптамада 100 сынақ жолағы бар. Зәр Анализаторы үшін UA-66 керек-жарақтары бар (Shenzhen Mindray Bio-medical Electronics Co., Ltd. ). Shenzhen Mindray Bio-medical Electronics Co арнайы штрих кодымен белгіленген., Ltd. Қытай UA-66 оқырманымен үйлесімді. Жабық жүйе.</t>
  </si>
  <si>
    <t>Зәрді бақылау (оң) (Urinalysis Control (оң))</t>
  </si>
  <si>
    <t>Бір құты – 8 МЛ. UA-66 жартылай автоматты зәр анализаторы үшін.</t>
  </si>
  <si>
    <t>Зәрді бақылау (теріс) (Urinalysis Control (теріс))</t>
  </si>
  <si>
    <t>Бір құты – 8 МЛ. UA-66 жартылай автоматты зәр анализаторы үшін</t>
  </si>
  <si>
    <t>жмнақ</t>
  </si>
  <si>
    <t xml:space="preserve">Қағаз 57*30 </t>
  </si>
  <si>
    <t>Қағаз 57*30 өздігінен жазғыштарға арналған диаграммалық термолента (57 * 30). Автоматты коагулометрге арналған Термолента</t>
  </si>
  <si>
    <t xml:space="preserve">Қағаз 50*20*12 </t>
  </si>
  <si>
    <t>өздігінен жазғыштарға арналған диаграммалық термолента (57*20). C3100 Автоматты коагулометріне арналған Термолента.</t>
  </si>
  <si>
    <t>Авто кюветтер ( 1000 дана/рулон х5) *</t>
  </si>
  <si>
    <t>Авто кюветтер ( 1000 дана/рулон х5) * бір рет қолданылатын пластикалық кюветтер саны 1000 дана Автоматты коагулометр С-3100 жабық жүйесі бар, магнитті картамен жабдықталған реагенттерді, бақылау материалдарын және калибраторларды оқуға арналған, аспаптың тиімді жұмыс істеуіне арналған.</t>
  </si>
  <si>
    <t>Жуу ерітіндісі -1 Cleaning Solution-110 x 15 мл**</t>
  </si>
  <si>
    <t>Жуу ерітіндісі -1 Cleaning Solution-110 x 15 мл** Автоматты коагулометрлердің сынама жинағышын тазалауға арналған арнайы ерітінді. Қаптамасында реагенттерді, бақылау материалдарын және аспаптың тиімді жұмыс істеуіне арналған калибраторларды оқу үшін магнитті картамен жабдықталған жабық жүйесі бар С-3100 Автоматты коагулометрге арналған 15 мл-ден 10 құты бар</t>
  </si>
  <si>
    <t>Жуу ерітіндісі -2 Cleaning Solution-2</t>
  </si>
  <si>
    <t>Жуу ерітіндісі -2 Cleaning Solution-2 Автоматты коагулометрлердің сынама жинағышын тазалауға арналған арнайы ерітінді. Реагенттерді, бақылау материалдарын және калибраторларды тиімді есептеу үшін магнитті картамен жабдықталған жабық жүйесі бар С-3100 Автоматты коагулометрге арналған 2500 мл канистр</t>
  </si>
  <si>
    <t>Реагент протромбин уақыты Prothrombin Time Reagent (PT) 10 x 4** 360 опр</t>
  </si>
  <si>
    <t>Реагент протромбин уақыты Prothrombin Time Reagent (PT) 10 x 4** 360 опр қан плазмасындағы протромбин уақытын анықтауға арналған жиынтық. Құрамы: 4 мл дайын реактив дайындауға арналған лиофилизацияланған реактиві бар 10 құты. Жинақ 360 анықтама үшін есептелген. Құрылғының тиімді жұмыс істеуіне арналған реагенттерді, бақылау материалдарын және калибраторларды оқуға арналған магниттік картамен жабдықталған жабық жүйесі бар С-3100 Автоматты коагулометрге арналған арнайы, дайын, ерекше жиынтық.</t>
  </si>
  <si>
    <t xml:space="preserve">жинақ </t>
  </si>
  <si>
    <t>АПТВ реагенті, PTT Reagent (Ellagic Acid) 10 x 2 мл** 360 опр</t>
  </si>
  <si>
    <t>АПТВ реагенті, PTT Reagent (Ellagic Acid) 10 x 2 мл** 360 опр қан плазмасындағы белсендірілген ішінара тромбопластин уақытын анықтауға арналған жиынтық. Құрамы: 2 мл №1 Дайын реактиві бар 10 құты. Жинақ 360 анықтама үшін есептелген. Реагенттерді, бақылау материалдарын және аспаптың тиімді жұмыс істеуіне арналған калибраторларды оқуға арналған магниттік картамен жабдықталған жабық жүйесі бар С-3100 Автоматты коагулометрге арналған арнайы, дайын, бірегей жиынтық</t>
  </si>
  <si>
    <t>жминақ</t>
  </si>
  <si>
    <t>Реагент кальций хлориді ерітіндісі, Calcium Chloride Solution 10 x 4 мл** 720 опр</t>
  </si>
  <si>
    <t>Реагент кальций хлориді ерітіндісі, Calcium Chloride Solution 10 x 4 мл** 720 опр қан плазмасындағы белсендірілген ішінара тромбопластин уақытын анықтауға арналған жиынтық. Құрамы: 4 мл №2 Дайын реактиві бар 10 құты. Жиынтық 720 анықтама үшін есептелген.</t>
  </si>
  <si>
    <t>Фибриногенді анықтауға арналған жиынтық Fibrinogen Assay жинағы (FIT) 6 x 4 мл + 1 x 1 мл cal</t>
  </si>
  <si>
    <t>Фибриногенді анықтауға арналған жиынтық Fibrinogen Assay жинағы (FIT) 6 x 4 мл + 1 x 1 мл cal фибриногенді анықтауға арналған екі компонентті жиынтық. Құрамы: фибриногенді анықтауға арналған 4 мл дайын реагент алу үшін 6 бөтелке кептірілген реагент. 75 мл 2 құты. имидазол буфері. 1 ЖТ. 1 мл дайындауға арналған лиофилизацияланған калибратор.калибратор. Жинақ 450 анықтаманы жүргізуге арналған. Құрылғының тиімді жұмыс істеуіне арналған реагенттерді, бақылау материалдарын және калибраторларды оқуға арналған магниттік картамен жабдықталған жабық жүйесі бар С-3100 Автоматты коагулометрге арналған арнайы, дайын, ерекше жиынтық</t>
  </si>
  <si>
    <t>Бақылау плазмасы -1 coagulation Control Plasma-1 10 x 1 мл**</t>
  </si>
  <si>
    <t>Бақылау плазмасы -1 coagulation Control Plasma-1 10 x 1 мл** гемостаз зерттеулерінің сапасына бақылау жүргізуге арналған бақылау плазмасы. Құрамы: 1 мл плазма дайындауға арналған лиофилизаты бар 10 құты. Паспортта PT, APTT, TT, Fib мәндері бар. Аспаптың тиімді жұмыс істеуіне арналған реагенттерді, бақылау материалдарын және калибраторларды оқуға арналған магниттік картамен жабдықталған жабық жүйесі бар С-3100 Автоматты коагулометрге арналған бақылау плазмасының бірегей жиынтығы.</t>
  </si>
  <si>
    <t>Бақылау плазмасы -2 Coagulation Control Plasma-2 10 x 1 мл**</t>
  </si>
  <si>
    <t>Бақылау плазмасы -2 Coagulation Control Plasma-2 10 x 1 мл** гемостаз зерттеулерінің сапасына бақылау жүргізуге арналған бақылау плазмасы. Құрамы: 1 мл плазма дайындауға арналған лиофилизаты бар 10 құты. Паспортта PT, APTT, TT, Fib мәндері бар. Аспаптың тиімді жұмыс істеуіне арналған реагенттерді, бақылау материалдарын және калибраторларды оқуға арналған магниттік картамен жабдықталған жабық жүйесі бар С-3100 Автоматты коагулометрге арналған бақылау плазмасының бірегей жиынтығы.</t>
  </si>
  <si>
    <t>Жинағы Аланинаминотрансфераза (4х35+2х18) 600 опр</t>
  </si>
  <si>
    <t>Жинағы Аланинаминотрансфераза (4х35+2х18) 600 опр анықтауға арналған жиынтық аланинаминотрансфераза қан сарысуында биохимиялық анализаторах Mindray BS-200е жабық типті жиынтықтан Анализатор биохимиялық Автоматты BS-200e керек-жарақтармен (Shenzhen Mindray Bio-medical Electronics Co., Ltd.). ҚР ТҚ-МТ-5 08.01.2019 ж.№018701 R1-4x35ml, R2-2x18ml түпнұсқалық құтыда. IFCC Method. 176 мл., 600 анықтама. 4х35 +2х18. Еркін әдістерсіз жабық жүйе. Shenzhen Mindray Bio-medical Electronics Co арнайы штрих кодымен белгіленген., Ltd. BS-200E оқырманымен үйлесімді.</t>
  </si>
  <si>
    <t>Альфа-Амилаза жинағы 1х38 +1х10 155 ср.</t>
  </si>
  <si>
    <t>Альфа-Амилаза жинағы (1х38 +1х10 155 ср. "Mindray" жиынтығынан жабық типті Mindray BS-200е биохимиялық талдауыштарда қан сарысуындағы Альфа-амилазаны анықтауға арналған жинағы керек-жарақтары бар BS-200e биохимиялық Автоматты талдауышы (Shenzhen Mindray Bio-medical Electronics Co., Ltd. ). ҚР ҚҚ-МТ-5 08.01.2019 ж.№018701 IFCC Method. Еркін әдістерсіз жабық жүйе. R1-1x38ml, R2-1x10 түпнұсқа бөтелкелерде. 48 мл., 155 анықтама. 1х38 +1х10. Shenzhen Mindray Bio-medical Electronics Co арнайы штрих кодымен белгіленген., Ltd. BS-200E оқырманымен үйлесімді</t>
  </si>
  <si>
    <t>Аспартатаминотрансфераза жинағы (4х35 +2х18) 600 ДРК "Mindray"</t>
  </si>
  <si>
    <t>Аспартатаминотрансфераза жинағы (4х35 +2х18) 600 ДРК "Mindray" жабық типті Mindray BS-200е биохимиялық анализаторларында қан сарысуындағы Аспартатаминотрансферазаны анықтауға арналған жиынтық R1-4x35ml, R2-2x18ml бірегей флакондарында жиынтықтан алынған BS-200E аксессуарлары бар биохимиялық Автоматты Анализатор (Shenzhen Mindray Bio-medical электроника Co., Ltd.). ҚР ҚҚ-МТ-5 08.01.2019 ж.№018701 IFCC Method. 176 мл., 600 анықтама. 4х35 +2х18. Еркін әдістерсіз жабық жүйе. Shenzhen Mindray Bio-medical Electronics Co арнайы штрих кодымен белгіленген., Ltd. BS-200E оқырманымен үйлесімді.</t>
  </si>
  <si>
    <t>Жиынтық жалпы билирубин Bil-T (Vox әдісі) 600 ДРК "Mindray",</t>
  </si>
  <si>
    <t>Жиынтық жалпы билирубин Bil-T (Vox әдісі) 600 ДРК "Mindray", еркін әдістемесіз жабық үлгідегі Mindray BS-200е биохимиялық талдауыштарында қан сарысуындағы жалпы билирубинді анықтауға арналған жиынтық. R1-4x35ml, R2-2x18ml түпнұсқа бөтелкелерде. BS-200E биохимиялық Автоматты анализатор жиынтығынан (Shenzhen Mindray Bio-medical Electronics Co., Ltd). ҚР ТҚ-МТ-5 08.01.2019 ж.№018701 Bill-T (Vox әдісі) 4х35+2х18. 176 мл., 600 анықтама. Shenzhen Mindray Bio-medical Electronics Co арнайы штрих кодымен белгіленген., Ltd. BS-200E оқырманымен үйлесімді.</t>
  </si>
  <si>
    <t>Тікелей билирубин жиынтығы bil-D(Vox әдісі) 600 ДРК "Mindray"</t>
  </si>
  <si>
    <t>Тікелей билирубин жиынтығы bil-D(Vox әдісі) 600 ДРК "Mindray", еркін әдістемесіз жабық типті Mindray BS-200е биохимиялық талдауыштарында қан сарысуындағы тікелей билирубинді айқындауға арналған жиынтық. R1-4x35ml, R2-2x18ml түпнұсқа бөтелкелерде. BS-200E биохимиялық Автоматты анализатор жиынтығынан (Shenzhen Mindray Bio-medical Electronics Co., Ltd). ҚР ТҚ-МТ-5 08.01.2019 ж.№018701 BilD (Vox әдісі) 4х35 +2х18. 176 мл., 600 анықтама. Shenzhen Mindray Bio-medical Electronics Co арнайы штрих кодымен белгіленген., Ltd. BS-200E оқырманымен үйлесімді.</t>
  </si>
  <si>
    <t>Глюкоза жиынтығы (4х40 +2х20)565 ДРК</t>
  </si>
  <si>
    <t>Глюкоза жиынтығы (4х40 +2х20)565 ДРК еркін әдістемесіз жабық типті Mindray BS-200е биохимиялық талдауыштарындағы сарысудағы глюкозаны анықтауға арналған жиынтық. R1-4 x 40ml, R2-2x20ml түпнұсқа бөтелкелерде, 200 мл., 565 анықтама. BS-200E биохимиялық Автоматты анализатор жиынтығынан (Shenzhen Mindray Bio-medical Electronics Co., Ltd). ҚР ТҚ-МТ-5 08.01.2019 ж.№018701 Гексокиназамен Реакция (HK). Жабық жүйе. Shenzhen Mindray Bio-medical Electronics Co арнайы штрих кодымен белгіленген.. Ltd BS-200E оқырманымен үйлесімді.</t>
  </si>
  <si>
    <t>Креатинин жиынтығы(2×27 + 1×18) 250 ДРК "Mindray",</t>
  </si>
  <si>
    <t>Креатинин жиынтығы(2×27 + 1×18) 250 ДРК "Mindray", еркін әдістемесіз жабық типті Mindray BS-200е биохимиялық анализаторларында қан сарысуындағы креатининді анықтауға арналған жиынтық. R1-2*27ml, R2-1*18ml түпнұсқа бөтелкелерде. BS-200E биохимиялық Автоматты анализатор жиынтығынан (Shenzhen Mindray Bio-medical Electronics Co., Ltd). ҚР ТҚ-МТ-5 08.01.2019 ж.№018701 CREA-S (Саркозиноксидазалық әдіс). 72 мл., 250 анықтама 2×27 + 1×18. Жабық жүйе. Shenzhen Mindray Bio-medical Electronics Co арнайы штрих кодымен белгіленген., Ltd. BS-200E оқырманымен үйлесімді.</t>
  </si>
  <si>
    <t>Мочевина жиынтығы (4х35+2х18) 410 опр</t>
  </si>
  <si>
    <t>Мочевина жиынтығы (4х35+2х18) 410 опр еркін әдістемесіз жабық типтегі Mindray BS-200е биохимиялық анализаторларында қан сарысуындағы Мочевинаны анықтауға арналған жиынтық. R1-4x35ml, R2-2x18ml түпнұсқа бөтелкелерде. BS-200E биохимиялық Автоматты анализатор жиынтығынан (Shenzhen Mindray Bio-medical Electronics Co., Ltd). ҚР ЕҚ-МТ-5 08.01.2019 ж.№018701 уреаза/глутаматдегидрогеназамен Реакция. 410 анықтама. Жабық жүйе. Shenzhen Mindray Bio-medical Electronics Co арнайы штрих кодымен белгіленген., Ltd., BS-200E оқырманымен үйлесімді.</t>
  </si>
  <si>
    <t>Жиынтығы жалпы ақуыз (4х40) 730 опр</t>
  </si>
  <si>
    <t>Жиынтығы жалпы ақуыз (4х40) 730 опр жиынтығы анықтау үшін жалпы ақуыз қан сарысуында биохимиялық анализаторларда Mindray BS-200е жабық типті еркін әдістерсіз жиынтығы биохимиялық Автоматты Анализатор BS-200e керек-жарақтармен (Shenzhen Mindray Bio-medical Electronics Co., Ltd). R-4x40ml түпнұсқа бөтелкелерде. Total Protection Kit әдісі. 730 анықтама. ҚР ДБ-МТ-5 08.01.2019 ж.№018701 жабық жүйе. Жинақ Shenzhen Mindray Bio-medical Electronics Co арнайы штрих-кодымен таңбалануы керек., Ltd. жабық жүйе үшін оқырманмен үйлесімді</t>
  </si>
  <si>
    <t>СD-80 BS-200e 1lx1 "Mindray"</t>
  </si>
  <si>
    <t>СD-80 BS-200e 1lx1 "Mindray" детергенті, еркін әдістемесіз жабық типті Mindray BS-200е биохимиялық анализаторларында кюветтерге арналған жуу ерітіндісін дайындауға арналған Концентрат. 1 л. BS-200E биохимиялық Автоматты анализатор жиынтығынан (Shenzhen Mindray Bio-medical Electronics Co., Ltd.). ҚР ДБ-МТ-5 08.01.2019 ж.№018701 Shenzhen Mindray Bio-medical Electronics Co арнайы штрих кодымен таңбалануы тиіс.. Ltd BS-200E оқырманымен үйлесімді.</t>
  </si>
  <si>
    <t>С жиынтығы-реактивті ақуыз (1х40+1х10) "Mindray".</t>
  </si>
  <si>
    <t>С жиынтығы-реактивті ақуыз (1х40+1х10) "Mindray". 120 опр TP анықтауға арналған реагенттердің бір компонентті жиынтығы. Жұмыс ерітіндісінің көлемі кемінде 160 мл.реагент контаминацияны болдырмау үшін бір реттік түпнұсқа R1 контейнеріне өлшеніп салынуы тиіс және қосымша картриджге құю талап етілмейді. Контейнерлер анализатордың реагенттік каруселі үшін толық бейімделуі және арнайы штрих-кодпен жабдықталған болуы тиіс. Калибрлеу және сапаны бақылау процедураларын тек көп Сарысудың көмегімен жүргізу. Анализатордың жадында техниканы қайта бағдарламалау процедуралары және реагенттердің карусельінің қатаң анықталған ұяшықтарына контейнерлерді орналастыру қажет емес.</t>
  </si>
  <si>
    <t>Несеп қышқылы жиынтығы (4х40+2х20) 565 ДРК "Mindray",</t>
  </si>
  <si>
    <t>Несеп қышқылы жиынтығы (4х40+2х20) 565 ДРК "Mindray", UA анықтауға арналған реагенттердің екі компонентті жиынтығы. Жұмыс ерітіндісінің көлемі кемінде 200 мл.реагенттер Контаминацияны болдырмау үшін бір реттік бірегей R1 және R2 контейнерлеріне өлшеніп салынуы тиіс және қосымша картридждерге құю талап етілмейді. Контейнерлер анализатордың реагенттік карусельіне толығымен бейімделуі керек. Контейнерлер ішіне салынған анализатор сканерімен үйлесімді арнайы штрих-кодпен жабдықталуы тиіс.</t>
  </si>
  <si>
    <t>R1 Калибраторы бар ревматоидты фактор II: 1х40 мл + R2: 1х11 мл + Calibrator5х0.5 мл 200 опр</t>
  </si>
  <si>
    <t xml:space="preserve">
R1 Калибраторы бар ревматоидты фактор II: 1х40 мл + R2: 1х11 мл + Calibrator5х0.5 мл 200 опр еркін әдістерсіз жабық типтегі Mindray BS-200е биохимиялық анализаторларындағы қан сарысуындағы ревматоидты факторды анықтауға арналған жиынтық. R1 1×40 mL + R2 1×11 mL түпнұсқа бөтелкелерде. ҚР ДБ-МТ-5 08.01.2019 ж.№018701 жабық жүйе. Жинақ Shenzhen Mindray Bio-medical Electronics Co арнайы штрих-кодымен таңбалануы керек., Ltd. BS-200E оқырманымен үйлесімді.</t>
  </si>
  <si>
    <t>Тығыздығы жоғары липопротеин холестерині жиынтығы (HDL-холестерин) 155 опр "Mindray"</t>
  </si>
  <si>
    <t>Тығыздығы жоғары липопротеин холестерині жиынтығы (HDL-холестерин) 155 опр "Mindray", тығыздығы жоғары липопротеидтер холестеринін анықтауға арналған жиынтық R1: 1х40 мл + R2: 1Х14 мл биохимиялық Автоматты BS-200E керек-жарақтары бар талдауыш жиынтығынан (Shenzhen Mindray Bio-medical Electronics Co., Ltd). ҚР ҚК-МТ-5 08.01.2019 ж.№018701 155 ұйғарым. Жабық жүйе. Жинақ Shenzhen Mindray Bio-medical Electronics Co арнайы штрих-кодымен таңбалануы керек., Ltd. BS-200E оқырманымен үйлесімді.</t>
  </si>
  <si>
    <t>Төмен тығыздықтағы липопротеин холестерині жиынтығы (ЛПНП-холестирин) 155 опр "Mindray",</t>
  </si>
  <si>
    <t>Төмен тығыздықтағы липопротеин холестерині жиынтығы (ЛПНП-холестирин) 155 опр "Mindray", төмен тығыздықтағы липопротеидтер холестеринін анықтауға арналған жиынтық R1: 1х40 мл + R2: 1Х14 мл жиынтықтан BS-200E аксессуарлары бар биохимиялық Автоматты талдауыш (Shenzhen Mindray Bio-medical Electronics Co., Ltd). ҚР ҚК-МТ-5 08.01.2019 ж.№018701 155 ұйғарым. Жабық жүйе. Жинақ Shenzhen Mindray Bio-medical Electronics Co арнайы штрих-коды болуы керек., Ltd., BS-200E оқырманымен үйлесімді.</t>
  </si>
  <si>
    <t>R1:1х40 мл + R2: 1х40 мл + Calibrator 1х0.5 мл 240 ДРК "Mindray"</t>
  </si>
  <si>
    <t>R1:1х40 мл + R2: 1х40 мл + Calibrator 1х0.5 мл 240 ДРК "Mindray", R1: 1х40 мл + R2: 1Х40 мл + Calibrator 1х0.5 мл Калибраторы бар Антистрептолизин О II анықтауға арналған жиынтық BS-200E керек-жарақтары бар биохимиялық Автоматты талдауыш жиынтығынан (Shenzhen Mindray Bio-Bio) медициналық электроника Co., Ltd). ҚР ТҚ-МТ-5 08.01.2019 ж.№018701 240 анықтама. Жабық жүйе. Жинақ Shenzhen Mindray Bio-medical Electronics Co арнайы штрих-кодымен таңбалануы керек., Ltd. BS-200E оқырманымен үйлесімді.</t>
  </si>
  <si>
    <t>Эритротест Цоликлон Анти А №10</t>
  </si>
  <si>
    <t>Эритротест Цоликлон Анти B № 10</t>
  </si>
  <si>
    <t>Эритротест Цоликлон Анти Д №20</t>
  </si>
  <si>
    <t>Carbon-Dac мерез сынағы 100 анықтау</t>
  </si>
  <si>
    <t>АИВ-1 және АИВ-2 №30 анықтау үшін SD Bioline Hiv 1/2 жедел тестілері</t>
  </si>
  <si>
    <t>Алматы қаласы Қоғамдық денсаулық сақтау басқармасының «No24 ЖТД» ШЖҚ КМП бас дәрігері</t>
  </si>
  <si>
    <t xml:space="preserve">     Бекітемін</t>
  </si>
  <si>
    <t>Лот нөмірі</t>
  </si>
  <si>
    <t>қысқаша сипаттамасы</t>
  </si>
  <si>
    <t>Бекітілген сатып алу бағасы/сомасы</t>
  </si>
  <si>
    <t>5. Шығын материалдары мен медициналық мақсаттағы бұйымдарды лот бойынша сатып алу бойынша баға ұсыныстарын сұрату тәсілімен сатып алудың жеңімпазы және келісім-шарт жасалатын әлеуетті жеткізушінің орналасқан жері және ұсынылған баға ұсыныстарына сәйкес келісім-шарт бағасы:</t>
  </si>
  <si>
    <t>Келісімшарт сомасы, теңгемен</t>
  </si>
  <si>
    <t xml:space="preserve">9 тарау. 100-тармақ бірдей баға ұсыныстары ұсынылған жағдайда, баға ұсынысын бірінші болып ұсынған әлеуетті өнім беруші жеңімпаз болып танылады.  </t>
  </si>
  <si>
    <t xml:space="preserve"> Алматы қ.</t>
  </si>
  <si>
    <r>
      <t>№ п/п</t>
    </r>
    <r>
      <rPr>
        <sz val="22"/>
        <color rgb="FF000033"/>
        <rFont val="Times New Roman"/>
        <family val="1"/>
        <charset val="204"/>
      </rPr>
      <t xml:space="preserve"> </t>
    </r>
  </si>
  <si>
    <r>
      <t>Наименование потенциального поставщика</t>
    </r>
    <r>
      <rPr>
        <sz val="22"/>
        <color theme="1"/>
        <rFont val="Times New Roman"/>
        <family val="1"/>
        <charset val="204"/>
      </rPr>
      <t xml:space="preserve"> </t>
    </r>
  </si>
  <si>
    <t>Протокол об утверждении итогов по закупкам лекарственных средств и медицинских изделий на 2023 год способом запроса ценовых предложений – № П-1</t>
  </si>
  <si>
    <t xml:space="preserve">КГП на ПХВ "Городская поликлиника №24"  13 января 2023 года. В 15 часов 00 минут по адресу: г.Алматы, Турксибский район,ул.Земнухова, 3/1 произвела процедуру вскрытия конвертов с заявками на участие по закупу способом запроса ценовых предложений. </t>
  </si>
  <si>
    <t xml:space="preserve">Председатель комиссии: Маякова Г.К. главный врач </t>
  </si>
  <si>
    <t xml:space="preserve">Члены комиссии:  Умбетова К.Б. -зам главного врача по лечебной части </t>
  </si>
  <si>
    <t>Алиева М.Б. -зам главного врача по ОМР</t>
  </si>
  <si>
    <t>Утарбаева И.К.- заведующая отделением лабратории</t>
  </si>
  <si>
    <t>Мелс С.- заведующая отделением терапии</t>
  </si>
  <si>
    <t xml:space="preserve">Набор для определения Креатинина в сыворотке крови на биохимических анализаторах Mindray BS-200Е закрытого типа без произвольных методик. R1-2*27ml, R2-1*18ml в оригинальных флаконах. Из комплекта Анализатор биохимический автоматический BS-200E с принадлежностями (Shenzhen Mindray Bio-medical Electronics Co., Ltd). РУ РК-МТ-5№018701 от 08.01.2019г. CREA-S (Саркозиноксидазный метод). 72 мл., 250 определений 2×27 + 1×18. Закрытая система. Маркирован специальным штриховым кодом Shenzhen Mindray Bio-medical Electronics Co., Ltd. совместимым со считывателем BS-200Е. </t>
  </si>
  <si>
    <t>Набор для определения Общего белка в сыворотке крови на биохимических анализаторах Mindray BS-200Е закрытого типа без произвольных методик из комплекта Анализатор биохимический автоматический BS-200E с принадлежностями (Shenzhen Mindray Bio-medical Electronics Co., Ltd). R-4x40ml в оригинальных флаконах. Total Protein Kit метод. 730 определений. РУ РК-МТ-5№018701 от 08.01.2019г. Закрытая система. Набор должен быть маркирован специальным штриховым кодом Shenzhen Mindray Bio-medical Electronics Co., Ltd. совместимым со считывателем для закрытой системы</t>
  </si>
  <si>
    <t>Лампа галогено - вольфрамовая - (12V,20WT ) арт: 115-017932-00, mindray</t>
  </si>
  <si>
    <t>Кюветы BS-200E,(8шт) арт.115-009569-00 Mindray</t>
  </si>
  <si>
    <t>Председатель комиссии: Маякова Г.К. главный врач</t>
  </si>
  <si>
    <t xml:space="preserve">№ П-1 Баға ұсыныстарын сұрату тәсілімен дәрілік заттар мен медициналық бұйымдарды 2023 жылға  сатып алу нәтижелерін мақұлдау туралы хаттама </t>
  </si>
  <si>
    <t>ШЖҚ "№24 Қалалық емхана" КМК 2023 жылғы 13 қаңтар. 15 сағат 00 минутта мына мекен-жай бойынша: Алматы қ., Түркісіб ауданы, Земнухов көшесі, 3/1 баға ұсыныстарын сұрату тәсілімен сатып алуға қатысуға өтінімдер салынған конверттерді ашу рәсімін жүргізді.</t>
  </si>
  <si>
    <t>Комиссия төрағасы: Маякова Г.К. Бас дәрігер</t>
  </si>
  <si>
    <t>Комиссия мүшелері: Үмбетова К. Б. - бас дәрігердің емдеу бөлімі бойынша орынбасары</t>
  </si>
  <si>
    <t>Алиева М. Б. - бас дәрігердің ОМР жөніндегі орынбасары</t>
  </si>
  <si>
    <t>Утарбаева И. К. - зертхана бөлімшесінің меңгерушісі</t>
  </si>
  <si>
    <t>Мелс С. - терапия бөлімшесінің меңгерушісі</t>
  </si>
  <si>
    <t>Ақылбаева К. М. - бас медбике</t>
  </si>
  <si>
    <t>Галоген - вольфрам шамы - (12V,20WT ) өнер: 115-017932-00, mindray</t>
  </si>
  <si>
    <t>дана</t>
  </si>
  <si>
    <t>ИП "Lab Master"</t>
  </si>
  <si>
    <t>РК г.Алматы, Бостандыкский район, ул. Сатпаева 90/65</t>
  </si>
  <si>
    <t>11.01.2023 год время 15:10</t>
  </si>
  <si>
    <t>ТОО"ДиАКит"</t>
  </si>
  <si>
    <t>РК, Карагандинская область, г.Караганда, район Әлихан Бөкейхан, микрорайон 19,строение 40А</t>
  </si>
  <si>
    <t>11.01.2023 год время 12:15</t>
  </si>
  <si>
    <t>неприсуствовал</t>
  </si>
  <si>
    <t>1,2,3,4,5,6,7,8,9,10,11,12,13,14,15,16,17,18,19,20,21,22,23,24,25,26,27,28,29,30,31,32,33,34,35</t>
  </si>
  <si>
    <t>Организатор закупок по результатам данных РЕШИЛ: запросить у  ТОО"ДиАКит", ИП "Lab Master" документы подтверждающие соответствие квалификационным требованиям предусмотренные пунктом 102 гл.9 ППРК 375.</t>
  </si>
  <si>
    <t>13.01.2023 год</t>
  </si>
  <si>
    <t xml:space="preserve">13 қаңтар 2023 жыл </t>
  </si>
  <si>
    <t>"ДиАКит" ЖШС</t>
  </si>
  <si>
    <t>ҚР, Қарағанды облысы, Қарағанды қ., Әлихан Бөкейхан ауданы, 19 шағын ауданы, 40А құрылыс</t>
  </si>
  <si>
    <t>11.01.2023 жыл уақыт  12:15</t>
  </si>
  <si>
    <t xml:space="preserve"> "Lab Master" ЖК</t>
  </si>
  <si>
    <t>ҚР Алматы қ., Бостандық ауданы, Сәтпаев к-сі 90/65</t>
  </si>
  <si>
    <t>11.01.2023 жыл уақыт 15:10</t>
  </si>
  <si>
    <r>
      <t>№ р/н</t>
    </r>
    <r>
      <rPr>
        <sz val="48"/>
        <color rgb="FF000033"/>
        <rFont val="Times New Roman"/>
        <family val="1"/>
        <charset val="204"/>
      </rPr>
      <t xml:space="preserve"> </t>
    </r>
  </si>
  <si>
    <t>Сатып алуларды ұйымдастырушы ШЕШІМ ЕТТІ: "ДиАКит" ЖШС,  "Lab Master" ЖК, -нің   375  ҚРҮҚ  9-тарауының 102-тармағында көзделген біліктілік талаптарына сәйкестігін растайтын құжаттар.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</si>
</sst>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color rgb="FF000000"/>
      <name val="Times New Roman"/>
      <family val="1"/>
      <charset val="204"/>
    </font>
    <font>
      <sz val="10"/>
      <color rgb="FF000000"/>
      <name val="Times New Roman"/>
      <family val="1"/>
      <charset val="204"/>
    </font>
    <font>
      <sz val="12"/>
      <color theme="1"/>
      <name val="Times New Roman"/>
      <family val="1"/>
      <charset val="204"/>
    </font>
    <font>
      <b/>
      <sz val="12"/>
      <color theme="1"/>
      <name val="Times New Roman"/>
      <family val="1"/>
      <charset val="204"/>
    </font>
    <font>
      <b/>
      <sz val="12"/>
      <color rgb="FF000033"/>
      <name val="Times New Roman"/>
      <family val="1"/>
      <charset val="204"/>
    </font>
    <font>
      <sz val="12"/>
      <color rgb="FF000033"/>
      <name val="Times New Roman"/>
      <family val="1"/>
      <charset val="204"/>
    </font>
    <font>
      <sz val="12"/>
      <color theme="1"/>
      <name val="Calibri"/>
      <family val="2"/>
      <charset val="204"/>
      <scheme val="minor"/>
    </font>
    <font>
      <b/>
      <sz val="12"/>
      <color rgb="FF000000"/>
      <name val="Times New Roman"/>
      <family val="1"/>
      <charset val="204"/>
    </font>
    <font>
      <sz val="12"/>
      <color rgb="FF000000"/>
      <name val="Times New Roman"/>
      <family val="1"/>
      <charset val="204"/>
    </font>
    <font>
      <sz val="10"/>
      <color rgb="FF000033"/>
      <name val="Times New Roman"/>
      <family val="1"/>
      <charset val="204"/>
    </font>
    <font>
      <sz val="10"/>
      <color theme="1"/>
      <name val="Calibri"/>
      <family val="2"/>
      <charset val="204"/>
      <scheme val="minor"/>
    </font>
    <font>
      <sz val="14"/>
      <color theme="1"/>
      <name val="Times New Roman"/>
      <family val="1"/>
      <charset val="204"/>
    </font>
    <font>
      <b/>
      <sz val="14"/>
      <color theme="1"/>
      <name val="Times New Roman"/>
      <family val="1"/>
      <charset val="204"/>
    </font>
    <font>
      <b/>
      <sz val="12"/>
      <color theme="1"/>
      <name val="Calibri"/>
      <family val="2"/>
      <charset val="204"/>
      <scheme val="minor"/>
    </font>
    <font>
      <sz val="9"/>
      <color rgb="FF000000"/>
      <name val="Times New Roman"/>
      <family val="1"/>
      <charset val="204"/>
    </font>
    <font>
      <sz val="10"/>
      <color rgb="FFFF0000"/>
      <name val="Times New Roman"/>
      <family val="1"/>
      <charset val="204"/>
    </font>
    <font>
      <b/>
      <sz val="16"/>
      <color theme="1"/>
      <name val="Times New Roman"/>
      <family val="1"/>
      <charset val="204"/>
    </font>
    <font>
      <sz val="9"/>
      <color theme="1"/>
      <name val="Times New Roman"/>
      <family val="1"/>
      <charset val="204"/>
    </font>
    <font>
      <sz val="10"/>
      <name val="Times New Roman"/>
      <family val="1"/>
      <charset val="204"/>
    </font>
    <font>
      <b/>
      <sz val="18"/>
      <color theme="1"/>
      <name val="Times New Roman"/>
      <family val="1"/>
      <charset val="204"/>
    </font>
    <font>
      <sz val="16"/>
      <color theme="1"/>
      <name val="Times New Roman"/>
      <family val="1"/>
      <charset val="204"/>
    </font>
    <font>
      <sz val="20"/>
      <color theme="1"/>
      <name val="Times New Roman"/>
      <family val="1"/>
      <charset val="204"/>
    </font>
    <font>
      <b/>
      <sz val="22"/>
      <color theme="1"/>
      <name val="Times New Roman"/>
      <family val="1"/>
      <charset val="204"/>
    </font>
    <font>
      <sz val="22"/>
      <color theme="1"/>
      <name val="Times New Roman"/>
      <family val="1"/>
      <charset val="204"/>
    </font>
    <font>
      <b/>
      <sz val="22"/>
      <color rgb="FF000033"/>
      <name val="Times New Roman"/>
      <family val="1"/>
      <charset val="204"/>
    </font>
    <font>
      <sz val="22"/>
      <color rgb="FF000033"/>
      <name val="Times New Roman"/>
      <family val="1"/>
      <charset val="204"/>
    </font>
    <font>
      <sz val="22"/>
      <color rgb="FF000000"/>
      <name val="Times New Roman"/>
      <family val="1"/>
      <charset val="204"/>
    </font>
    <font>
      <b/>
      <sz val="22"/>
      <color rgb="FF000000"/>
      <name val="Times New Roman"/>
      <family val="1"/>
      <charset val="204"/>
    </font>
    <font>
      <b/>
      <sz val="22"/>
      <color theme="1"/>
      <name val="Calibri"/>
      <family val="2"/>
      <charset val="204"/>
      <scheme val="minor"/>
    </font>
    <font>
      <sz val="22"/>
      <name val="Times New Roman"/>
      <family val="1"/>
      <charset val="204"/>
    </font>
    <font>
      <b/>
      <sz val="22"/>
      <name val="Times New Roman"/>
      <family val="1"/>
      <charset val="204"/>
    </font>
    <font>
      <sz val="24"/>
      <color theme="1"/>
      <name val="Times New Roman"/>
      <family val="1"/>
      <charset val="204"/>
    </font>
    <font>
      <b/>
      <sz val="24"/>
      <color theme="1"/>
      <name val="Times New Roman"/>
      <family val="1"/>
      <charset val="204"/>
    </font>
    <font>
      <sz val="26"/>
      <color theme="1"/>
      <name val="Times New Roman"/>
      <family val="1"/>
      <charset val="204"/>
    </font>
    <font>
      <b/>
      <sz val="26"/>
      <color theme="1"/>
      <name val="Times New Roman"/>
      <family val="1"/>
      <charset val="204"/>
    </font>
    <font>
      <sz val="24"/>
      <color rgb="FF000033"/>
      <name val="Times New Roman"/>
      <family val="1"/>
      <charset val="204"/>
    </font>
    <font>
      <sz val="48"/>
      <color theme="1"/>
      <name val="Times New Roman"/>
      <family val="1"/>
      <charset val="204"/>
    </font>
    <font>
      <b/>
      <sz val="48"/>
      <color theme="1"/>
      <name val="Times New Roman"/>
      <family val="1"/>
      <charset val="204"/>
    </font>
    <font>
      <b/>
      <sz val="48"/>
      <color rgb="FF000033"/>
      <name val="Times New Roman"/>
      <family val="1"/>
      <charset val="204"/>
    </font>
    <font>
      <sz val="48"/>
      <color rgb="FF000033"/>
      <name val="Times New Roman"/>
      <family val="1"/>
      <charset val="204"/>
    </font>
    <font>
      <b/>
      <sz val="48"/>
      <color rgb="FF000000"/>
      <name val="Times New Roman"/>
      <family val="1"/>
      <charset val="204"/>
    </font>
    <font>
      <sz val="48"/>
      <color rgb="FF000000"/>
      <name val="Times New Roman"/>
      <family val="1"/>
      <charset val="204"/>
    </font>
    <font>
      <sz val="48"/>
      <name val="Times New Roman"/>
      <family val="1"/>
      <charset val="204"/>
    </font>
    <font>
      <sz val="48"/>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497">
    <xf numFmtId="0" fontId="0" fillId="0" borderId="0" xfId="0"/>
    <xf numFmtId="2" fontId="1" fillId="0" borderId="0" xfId="0" applyNumberFormat="1" applyFont="1" applyAlignment="1">
      <alignment vertical="center" wrapText="1"/>
    </xf>
    <xf numFmtId="1" fontId="1" fillId="0" borderId="2" xfId="0" applyNumberFormat="1" applyFont="1" applyBorder="1" applyAlignment="1">
      <alignment horizontal="center" vertical="center" wrapText="1"/>
    </xf>
    <xf numFmtId="0" fontId="1" fillId="0" borderId="0" xfId="0" applyFont="1" applyAlignment="1">
      <alignment horizontal="left" vertical="center" indent="7"/>
    </xf>
    <xf numFmtId="0" fontId="1" fillId="0" borderId="0" xfId="0" applyFont="1" applyAlignment="1">
      <alignment horizontal="center" vertical="center" wrapText="1"/>
    </xf>
    <xf numFmtId="164" fontId="4"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0" xfId="0" applyFont="1" applyAlignment="1">
      <alignment horizontal="center" wrapText="1"/>
    </xf>
    <xf numFmtId="0" fontId="1" fillId="0" borderId="1" xfId="0" applyFont="1" applyBorder="1" applyAlignment="1">
      <alignment vertical="center" wrapText="1"/>
    </xf>
    <xf numFmtId="2" fontId="1" fillId="0" borderId="0" xfId="0" applyNumberFormat="1" applyFont="1" applyAlignment="1">
      <alignment horizontal="left" vertical="center" wrapText="1"/>
    </xf>
    <xf numFmtId="0" fontId="2" fillId="0" borderId="0" xfId="0" applyFont="1" applyAlignment="1">
      <alignment horizontal="left" vertical="center"/>
    </xf>
    <xf numFmtId="3" fontId="1" fillId="0" borderId="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2" fontId="2" fillId="0" borderId="0" xfId="0" applyNumberFormat="1" applyFont="1" applyAlignment="1">
      <alignment vertical="center" wrapText="1"/>
    </xf>
    <xf numFmtId="2" fontId="2" fillId="0" borderId="0" xfId="0" applyNumberFormat="1" applyFont="1" applyAlignment="1">
      <alignment horizontal="left" vertical="center" wrapText="1"/>
    </xf>
    <xf numFmtId="2" fontId="1" fillId="0" borderId="0" xfId="0" applyNumberFormat="1" applyFont="1" applyFill="1" applyAlignment="1">
      <alignment vertical="center" wrapText="1"/>
    </xf>
    <xf numFmtId="2" fontId="1" fillId="0" borderId="0" xfId="0" applyNumberFormat="1" applyFont="1" applyFill="1" applyAlignment="1">
      <alignment horizontal="left" vertical="center" wrapText="1"/>
    </xf>
    <xf numFmtId="164" fontId="3" fillId="0" borderId="1"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2" fillId="0" borderId="0" xfId="0" applyNumberFormat="1" applyFont="1" applyFill="1" applyAlignment="1">
      <alignment horizontal="left" vertical="center" wrapText="1"/>
    </xf>
    <xf numFmtId="2" fontId="2" fillId="0" borderId="0" xfId="0" applyNumberFormat="1" applyFont="1" applyFill="1" applyAlignment="1">
      <alignment vertical="center" wrapText="1"/>
    </xf>
    <xf numFmtId="0" fontId="2" fillId="0" borderId="0" xfId="0" applyFont="1" applyFill="1" applyAlignment="1">
      <alignment vertical="center"/>
    </xf>
    <xf numFmtId="2" fontId="2" fillId="0" borderId="0" xfId="0" applyNumberFormat="1" applyFont="1" applyFill="1" applyAlignment="1">
      <alignment horizontal="center" vertical="center" wrapText="1"/>
    </xf>
    <xf numFmtId="164" fontId="1"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2" fontId="2" fillId="0" borderId="0" xfId="0" applyNumberFormat="1" applyFont="1" applyAlignment="1">
      <alignment horizontal="center" vertical="top" wrapText="1"/>
    </xf>
    <xf numFmtId="2" fontId="1" fillId="0" borderId="0" xfId="0" applyNumberFormat="1" applyFont="1" applyAlignment="1">
      <alignment horizontal="left"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2" fillId="0" borderId="1" xfId="0" applyFont="1" applyBorder="1" applyAlignment="1">
      <alignment horizontal="center" wrapText="1"/>
    </xf>
    <xf numFmtId="3"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wrapText="1"/>
    </xf>
    <xf numFmtId="3" fontId="4" fillId="0" borderId="1" xfId="0" applyNumberFormat="1" applyFont="1" applyFill="1" applyBorder="1" applyAlignment="1">
      <alignment horizontal="center" vertical="center" wrapText="1"/>
    </xf>
    <xf numFmtId="2" fontId="5" fillId="0" borderId="0" xfId="0" applyNumberFormat="1" applyFont="1" applyAlignment="1">
      <alignment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Fill="1" applyBorder="1" applyAlignment="1">
      <alignment horizontal="right" vertical="center" wrapText="1"/>
    </xf>
    <xf numFmtId="164"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2" fontId="5" fillId="0" borderId="0" xfId="0" applyNumberFormat="1" applyFont="1" applyAlignment="1">
      <alignment horizontal="left" vertical="center" wrapText="1"/>
    </xf>
    <xf numFmtId="2" fontId="5" fillId="0" borderId="0" xfId="0" applyNumberFormat="1" applyFont="1" applyFill="1" applyAlignment="1">
      <alignment horizontal="left" vertical="center" wrapText="1"/>
    </xf>
    <xf numFmtId="164" fontId="10" fillId="0" borderId="1" xfId="0" applyNumberFormat="1" applyFont="1" applyFill="1" applyBorder="1" applyAlignment="1">
      <alignment horizontal="center" vertical="center" wrapText="1"/>
    </xf>
    <xf numFmtId="164" fontId="10" fillId="0" borderId="6"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3" fillId="0" borderId="0" xfId="0" applyNumberFormat="1" applyFont="1" applyFill="1" applyBorder="1" applyAlignment="1">
      <alignment horizontal="center" vertical="center" wrapText="1"/>
    </xf>
    <xf numFmtId="3" fontId="1" fillId="0" borderId="1" xfId="0" applyNumberFormat="1" applyFont="1" applyBorder="1" applyAlignment="1">
      <alignment horizontal="center" wrapText="1"/>
    </xf>
    <xf numFmtId="0" fontId="4" fillId="0" borderId="0" xfId="0" applyFont="1" applyFill="1" applyAlignment="1">
      <alignment horizontal="center" vertical="center" wrapText="1"/>
    </xf>
    <xf numFmtId="0" fontId="12" fillId="0" borderId="2" xfId="0"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wrapText="1"/>
    </xf>
    <xf numFmtId="2" fontId="2" fillId="0" borderId="0" xfId="0" applyNumberFormat="1" applyFont="1" applyAlignment="1">
      <alignment horizontal="right" vertical="top" wrapText="1"/>
    </xf>
    <xf numFmtId="0" fontId="3"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3" fontId="1"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justify" wrapText="1"/>
    </xf>
    <xf numFmtId="0" fontId="4" fillId="0" borderId="1" xfId="0" applyFont="1" applyBorder="1" applyAlignment="1">
      <alignment wrapText="1"/>
    </xf>
    <xf numFmtId="0" fontId="4" fillId="0" borderId="1" xfId="0" applyFont="1" applyBorder="1" applyAlignment="1">
      <alignment horizontal="justify" vertical="center" wrapText="1"/>
    </xf>
    <xf numFmtId="4" fontId="4" fillId="0" borderId="1" xfId="0" applyNumberFormat="1" applyFont="1" applyBorder="1" applyAlignment="1">
      <alignment horizontal="left" vertical="top" wrapText="1"/>
    </xf>
    <xf numFmtId="4" fontId="4" fillId="0" borderId="3" xfId="0" applyNumberFormat="1" applyFont="1" applyBorder="1" applyAlignment="1">
      <alignment horizontal="left" vertical="top" wrapText="1"/>
    </xf>
    <xf numFmtId="0" fontId="4"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0" fontId="20" fillId="0" borderId="13" xfId="0" applyFont="1" applyBorder="1" applyAlignment="1">
      <alignment horizontal="center" vertical="top" wrapText="1"/>
    </xf>
    <xf numFmtId="0" fontId="17" fillId="0" borderId="14" xfId="0" applyFont="1" applyBorder="1" applyAlignment="1">
      <alignment horizontal="center" vertical="top" wrapText="1"/>
    </xf>
    <xf numFmtId="4" fontId="5" fillId="0" borderId="0" xfId="0" applyNumberFormat="1" applyFont="1" applyAlignment="1">
      <alignment vertical="center" wrapText="1"/>
    </xf>
    <xf numFmtId="4" fontId="5" fillId="0" borderId="0" xfId="0" applyNumberFormat="1" applyFont="1" applyFill="1" applyAlignment="1">
      <alignment vertical="center" wrapText="1"/>
    </xf>
    <xf numFmtId="4" fontId="14" fillId="0" borderId="0" xfId="0" applyNumberFormat="1" applyFont="1" applyAlignment="1">
      <alignment vertical="center" wrapText="1"/>
    </xf>
    <xf numFmtId="4" fontId="1" fillId="0" borderId="0" xfId="0" applyNumberFormat="1" applyFont="1" applyAlignment="1">
      <alignment vertical="center" wrapText="1"/>
    </xf>
    <xf numFmtId="4" fontId="19" fillId="0" borderId="0" xfId="0" applyNumberFormat="1" applyFont="1" applyAlignment="1">
      <alignment horizontal="center" vertical="center" wrapText="1"/>
    </xf>
    <xf numFmtId="4" fontId="15" fillId="0" borderId="0" xfId="0" applyNumberFormat="1" applyFont="1" applyAlignment="1">
      <alignment horizontal="center" vertical="top" wrapText="1"/>
    </xf>
    <xf numFmtId="4" fontId="1" fillId="0" borderId="0" xfId="0" applyNumberFormat="1" applyFont="1" applyAlignment="1">
      <alignment vertical="center"/>
    </xf>
    <xf numFmtId="4" fontId="1" fillId="0" borderId="0" xfId="0" applyNumberFormat="1" applyFont="1" applyAlignment="1">
      <alignment horizontal="center" vertical="center"/>
    </xf>
    <xf numFmtId="4" fontId="7" fillId="0" borderId="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1" fillId="0" borderId="0" xfId="0" applyNumberFormat="1" applyFont="1" applyAlignment="1">
      <alignment horizontal="center" vertical="center" wrapText="1"/>
    </xf>
    <xf numFmtId="4" fontId="6" fillId="0" borderId="1" xfId="0" applyNumberFormat="1" applyFont="1" applyFill="1" applyBorder="1" applyAlignment="1">
      <alignment horizontal="center" vertical="center" wrapText="1"/>
    </xf>
    <xf numFmtId="4" fontId="1" fillId="0" borderId="0" xfId="0" applyNumberFormat="1" applyFont="1" applyAlignment="1">
      <alignment horizontal="center" wrapText="1"/>
    </xf>
    <xf numFmtId="4" fontId="4" fillId="0" borderId="6" xfId="0" applyNumberFormat="1" applyFont="1" applyBorder="1" applyAlignment="1">
      <alignment horizontal="center" vertical="top" wrapText="1"/>
    </xf>
    <xf numFmtId="4" fontId="4" fillId="0" borderId="0" xfId="0" applyNumberFormat="1" applyFont="1" applyAlignment="1">
      <alignment horizontal="left" vertical="top"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wrapText="1"/>
    </xf>
    <xf numFmtId="4" fontId="4" fillId="0" borderId="6" xfId="0" applyNumberFormat="1" applyFont="1" applyBorder="1" applyAlignment="1">
      <alignment horizontal="center" vertical="center" wrapText="1"/>
    </xf>
    <xf numFmtId="4" fontId="4" fillId="0" borderId="1" xfId="0" applyNumberFormat="1" applyFont="1" applyBorder="1" applyAlignment="1">
      <alignment horizontal="left" vertical="center" wrapText="1"/>
    </xf>
    <xf numFmtId="4" fontId="4" fillId="0" borderId="0" xfId="0" applyNumberFormat="1" applyFont="1" applyAlignment="1">
      <alignment horizontal="left" vertical="center" wrapText="1"/>
    </xf>
    <xf numFmtId="4" fontId="17" fillId="0" borderId="1" xfId="0" applyNumberFormat="1" applyFont="1" applyBorder="1" applyAlignment="1">
      <alignment horizontal="left" vertical="top"/>
    </xf>
    <xf numFmtId="4" fontId="17" fillId="0" borderId="0" xfId="0" applyNumberFormat="1" applyFont="1" applyAlignment="1">
      <alignment horizontal="left" vertical="top"/>
    </xf>
    <xf numFmtId="4" fontId="4" fillId="0" borderId="1" xfId="0" applyNumberFormat="1" applyFont="1" applyBorder="1" applyAlignment="1">
      <alignment horizontal="center" vertical="top" wrapText="1"/>
    </xf>
    <xf numFmtId="4"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xf>
    <xf numFmtId="4" fontId="4" fillId="0" borderId="3" xfId="0" applyNumberFormat="1" applyFont="1" applyBorder="1" applyAlignment="1">
      <alignment horizontal="left" vertical="center" wrapText="1"/>
    </xf>
    <xf numFmtId="4" fontId="1" fillId="0" borderId="1" xfId="0" applyNumberFormat="1" applyFont="1" applyFill="1" applyBorder="1" applyAlignment="1">
      <alignment horizontal="center" wrapText="1"/>
    </xf>
    <xf numFmtId="4" fontId="1" fillId="0" borderId="0" xfId="0" applyNumberFormat="1" applyFont="1" applyFill="1" applyAlignment="1">
      <alignment horizontal="center" wrapText="1"/>
    </xf>
    <xf numFmtId="4" fontId="1" fillId="0" borderId="0" xfId="0" applyNumberFormat="1" applyFont="1" applyAlignment="1">
      <alignment horizontal="left" vertical="center"/>
    </xf>
    <xf numFmtId="4" fontId="4" fillId="0" borderId="7" xfId="0" applyNumberFormat="1" applyFont="1" applyBorder="1" applyAlignment="1">
      <alignment horizontal="center" vertical="center" wrapText="1"/>
    </xf>
    <xf numFmtId="4" fontId="4" fillId="0" borderId="0" xfId="0" applyNumberFormat="1" applyFont="1" applyAlignment="1">
      <alignment horizontal="left" vertical="center"/>
    </xf>
    <xf numFmtId="4" fontId="4" fillId="0" borderId="1" xfId="0" applyNumberFormat="1" applyFont="1" applyBorder="1" applyAlignment="1">
      <alignment vertical="center"/>
    </xf>
    <xf numFmtId="4" fontId="4" fillId="0" borderId="0" xfId="0" applyNumberFormat="1" applyFont="1" applyAlignment="1">
      <alignment vertical="center" wrapText="1"/>
    </xf>
    <xf numFmtId="4" fontId="4" fillId="0" borderId="1" xfId="0" applyNumberFormat="1" applyFont="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0" xfId="0" applyNumberFormat="1" applyFont="1" applyAlignment="1">
      <alignment vertical="center"/>
    </xf>
    <xf numFmtId="4" fontId="18" fillId="0" borderId="1" xfId="0" applyNumberFormat="1" applyFont="1" applyBorder="1" applyAlignment="1">
      <alignment horizontal="center" vertical="center" wrapText="1"/>
    </xf>
    <xf numFmtId="4" fontId="4" fillId="0" borderId="6" xfId="0" applyNumberFormat="1" applyFont="1" applyBorder="1" applyAlignment="1">
      <alignment vertical="center" wrapText="1"/>
    </xf>
    <xf numFmtId="4" fontId="4" fillId="0" borderId="6" xfId="0" applyNumberFormat="1" applyFont="1" applyBorder="1" applyAlignment="1">
      <alignment horizontal="left" vertical="center" wrapText="1"/>
    </xf>
    <xf numFmtId="4" fontId="4" fillId="0" borderId="6" xfId="0" applyNumberFormat="1" applyFont="1" applyBorder="1" applyAlignment="1">
      <alignment vertical="center"/>
    </xf>
    <xf numFmtId="4" fontId="4" fillId="0" borderId="3" xfId="0" applyNumberFormat="1" applyFont="1" applyBorder="1" applyAlignment="1">
      <alignment horizontal="center" vertical="center" wrapText="1"/>
    </xf>
    <xf numFmtId="4" fontId="4" fillId="0" borderId="2" xfId="0" applyNumberFormat="1" applyFont="1" applyBorder="1" applyAlignment="1">
      <alignment horizontal="left" vertical="center" wrapText="1"/>
    </xf>
    <xf numFmtId="4" fontId="4" fillId="0" borderId="0" xfId="0" applyNumberFormat="1" applyFont="1" applyAlignment="1">
      <alignment vertical="top" wrapText="1"/>
    </xf>
    <xf numFmtId="4" fontId="4" fillId="0" borderId="7"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4" fontId="4" fillId="0" borderId="0" xfId="0" applyNumberFormat="1" applyFont="1" applyFill="1" applyAlignment="1">
      <alignment vertical="center" wrapText="1"/>
    </xf>
    <xf numFmtId="4" fontId="1" fillId="0" borderId="0" xfId="0" applyNumberFormat="1" applyFont="1" applyAlignment="1">
      <alignment horizontal="center" wrapText="1"/>
    </xf>
    <xf numFmtId="4" fontId="1" fillId="0" borderId="0" xfId="0" applyNumberFormat="1" applyFont="1" applyFill="1" applyAlignment="1">
      <alignment vertical="center"/>
    </xf>
    <xf numFmtId="4" fontId="1" fillId="0" borderId="1" xfId="0" applyNumberFormat="1" applyFont="1" applyFill="1" applyBorder="1" applyAlignment="1">
      <alignment vertical="center"/>
    </xf>
    <xf numFmtId="4" fontId="1" fillId="0" borderId="1" xfId="0" applyNumberFormat="1" applyFont="1" applyBorder="1" applyAlignment="1">
      <alignment vertical="center"/>
    </xf>
    <xf numFmtId="4" fontId="4" fillId="0" borderId="1" xfId="0" applyNumberFormat="1" applyFont="1" applyFill="1" applyBorder="1" applyAlignment="1">
      <alignment horizontal="left" vertical="center" wrapText="1"/>
    </xf>
    <xf numFmtId="4" fontId="3" fillId="0" borderId="7"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center" wrapText="1"/>
    </xf>
    <xf numFmtId="4" fontId="2" fillId="0" borderId="0" xfId="0" applyNumberFormat="1" applyFont="1" applyAlignment="1">
      <alignment horizontal="center" wrapText="1"/>
    </xf>
    <xf numFmtId="4" fontId="2" fillId="0" borderId="0" xfId="0" applyNumberFormat="1" applyFont="1" applyBorder="1" applyAlignment="1">
      <alignment horizontal="center" vertical="center" wrapText="1"/>
    </xf>
    <xf numFmtId="4" fontId="2" fillId="0" borderId="0" xfId="0" applyNumberFormat="1" applyFont="1" applyBorder="1" applyAlignment="1">
      <alignment horizontal="center" wrapText="1"/>
    </xf>
    <xf numFmtId="4" fontId="3" fillId="0" borderId="0"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1" xfId="0" applyNumberFormat="1" applyFont="1" applyFill="1" applyBorder="1" applyAlignment="1">
      <alignment vertical="center"/>
    </xf>
    <xf numFmtId="4" fontId="11" fillId="0" borderId="1" xfId="0" applyNumberFormat="1" applyFont="1" applyFill="1" applyBorder="1" applyAlignment="1">
      <alignment vertical="center" wrapText="1"/>
    </xf>
    <xf numFmtId="4" fontId="11"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11" fillId="0" borderId="0" xfId="0" applyNumberFormat="1" applyFont="1" applyFill="1" applyAlignment="1">
      <alignment vertical="center" wrapText="1"/>
    </xf>
    <xf numFmtId="4" fontId="5" fillId="0" borderId="0" xfId="0" applyNumberFormat="1" applyFont="1" applyFill="1" applyAlignment="1">
      <alignment vertical="center"/>
    </xf>
    <xf numFmtId="4" fontId="6" fillId="0" borderId="0" xfId="0" applyNumberFormat="1" applyFont="1" applyAlignment="1">
      <alignment horizontal="center" vertical="center" wrapText="1"/>
    </xf>
    <xf numFmtId="4" fontId="6" fillId="0" borderId="0" xfId="0" applyNumberFormat="1" applyFont="1" applyAlignment="1">
      <alignment vertical="center"/>
    </xf>
    <xf numFmtId="4" fontId="6" fillId="0" borderId="0" xfId="0" applyNumberFormat="1" applyFont="1" applyAlignment="1">
      <alignment horizontal="left" vertical="center"/>
    </xf>
    <xf numFmtId="4" fontId="5" fillId="0" borderId="0" xfId="0" applyNumberFormat="1" applyFont="1" applyFill="1" applyAlignment="1">
      <alignment horizontal="left" vertical="center"/>
    </xf>
    <xf numFmtId="4" fontId="2" fillId="0" borderId="0" xfId="0" applyNumberFormat="1" applyFont="1" applyAlignment="1">
      <alignment vertical="center" wrapText="1"/>
    </xf>
    <xf numFmtId="4" fontId="2" fillId="0" borderId="0" xfId="0" applyNumberFormat="1" applyFont="1" applyFill="1" applyAlignment="1">
      <alignment vertical="center" wrapText="1"/>
    </xf>
    <xf numFmtId="4" fontId="1" fillId="0" borderId="0" xfId="0" applyNumberFormat="1" applyFont="1" applyFill="1" applyAlignment="1">
      <alignment vertical="center" wrapText="1"/>
    </xf>
    <xf numFmtId="4" fontId="1" fillId="2" borderId="0" xfId="0" applyNumberFormat="1" applyFont="1" applyFill="1" applyAlignment="1">
      <alignment vertical="center" wrapText="1"/>
    </xf>
    <xf numFmtId="0" fontId="10" fillId="0" borderId="1" xfId="0" applyFont="1" applyBorder="1" applyAlignment="1">
      <alignment horizontal="center" vertical="center" wrapText="1"/>
    </xf>
    <xf numFmtId="4" fontId="14" fillId="0" borderId="0" xfId="0" applyNumberFormat="1" applyFont="1" applyFill="1" applyAlignment="1">
      <alignment vertical="center" wrapText="1"/>
    </xf>
    <xf numFmtId="4" fontId="1" fillId="0" borderId="0" xfId="0" applyNumberFormat="1" applyFont="1" applyFill="1" applyAlignment="1">
      <alignment horizontal="center" vertical="center" wrapText="1"/>
    </xf>
    <xf numFmtId="4" fontId="2" fillId="0" borderId="0" xfId="0" applyNumberFormat="1" applyFont="1" applyFill="1" applyAlignment="1">
      <alignment horizontal="center" wrapText="1"/>
    </xf>
    <xf numFmtId="4" fontId="3" fillId="0" borderId="0" xfId="0" applyNumberFormat="1" applyFont="1" applyFill="1" applyBorder="1" applyAlignment="1">
      <alignment horizontal="center" vertical="center" wrapText="1"/>
    </xf>
    <xf numFmtId="4" fontId="19" fillId="0" borderId="0" xfId="0" applyNumberFormat="1" applyFont="1" applyFill="1" applyAlignment="1">
      <alignment horizontal="center" vertical="center" wrapText="1"/>
    </xf>
    <xf numFmtId="4" fontId="6"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wrapText="1"/>
    </xf>
    <xf numFmtId="4" fontId="21"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4" fontId="6" fillId="0" borderId="0" xfId="0" applyNumberFormat="1" applyFont="1" applyFill="1" applyBorder="1" applyAlignment="1">
      <alignment vertical="center" wrapText="1"/>
    </xf>
    <xf numFmtId="4" fontId="19" fillId="0" borderId="0" xfId="0" applyNumberFormat="1" applyFont="1" applyFill="1" applyAlignment="1">
      <alignment vertical="center" wrapText="1"/>
    </xf>
    <xf numFmtId="4" fontId="19" fillId="0" borderId="0" xfId="0" applyNumberFormat="1" applyFont="1" applyFill="1" applyAlignment="1">
      <alignment vertical="top" wrapText="1"/>
    </xf>
    <xf numFmtId="4" fontId="15" fillId="0" borderId="0" xfId="0" applyNumberFormat="1" applyFont="1" applyFill="1" applyAlignment="1">
      <alignment vertical="top" wrapText="1"/>
    </xf>
    <xf numFmtId="4" fontId="1" fillId="0" borderId="0" xfId="0" applyNumberFormat="1" applyFont="1" applyAlignment="1">
      <alignment horizontal="center" wrapText="1"/>
    </xf>
    <xf numFmtId="4" fontId="1" fillId="0" borderId="0" xfId="0" applyNumberFormat="1" applyFont="1" applyAlignment="1">
      <alignment horizontal="center" wrapText="1"/>
    </xf>
    <xf numFmtId="4" fontId="1" fillId="0" borderId="0" xfId="0" applyNumberFormat="1" applyFont="1" applyAlignment="1">
      <alignment horizontal="center" wrapText="1"/>
    </xf>
    <xf numFmtId="4" fontId="22" fillId="0" borderId="0" xfId="0" applyNumberFormat="1" applyFont="1" applyFill="1" applyAlignment="1">
      <alignment horizontal="right" vertical="center" wrapText="1"/>
    </xf>
    <xf numFmtId="4" fontId="23" fillId="0" borderId="0" xfId="0" applyNumberFormat="1" applyFont="1" applyFill="1" applyAlignment="1">
      <alignment vertical="center" wrapText="1"/>
    </xf>
    <xf numFmtId="4" fontId="22" fillId="0" borderId="0" xfId="0" applyNumberFormat="1" applyFont="1" applyFill="1" applyAlignment="1">
      <alignment horizontal="right" vertical="top" wrapText="1"/>
    </xf>
    <xf numFmtId="4" fontId="1" fillId="0" borderId="0" xfId="0" applyNumberFormat="1" applyFont="1" applyAlignment="1">
      <alignment horizontal="center" wrapText="1"/>
    </xf>
    <xf numFmtId="4" fontId="24" fillId="0" borderId="0" xfId="0" applyNumberFormat="1" applyFont="1" applyFill="1" applyAlignment="1">
      <alignment vertical="center" wrapText="1"/>
    </xf>
    <xf numFmtId="4" fontId="25" fillId="0" borderId="0" xfId="0" applyNumberFormat="1" applyFont="1" applyFill="1" applyAlignment="1">
      <alignment horizontal="right" vertical="center" wrapText="1"/>
    </xf>
    <xf numFmtId="4" fontId="26" fillId="0" borderId="0" xfId="0" applyNumberFormat="1" applyFont="1" applyFill="1" applyAlignment="1">
      <alignment vertical="center" wrapText="1"/>
    </xf>
    <xf numFmtId="4" fontId="27" fillId="0" borderId="1" xfId="0" applyNumberFormat="1" applyFont="1" applyFill="1" applyBorder="1" applyAlignment="1">
      <alignment horizontal="center" vertical="center" wrapText="1"/>
    </xf>
    <xf numFmtId="4" fontId="25" fillId="0" borderId="1" xfId="0" applyNumberFormat="1" applyFont="1" applyFill="1" applyBorder="1" applyAlignment="1">
      <alignment vertical="center" wrapText="1"/>
    </xf>
    <xf numFmtId="4" fontId="25" fillId="0" borderId="4" xfId="0" applyNumberFormat="1" applyFont="1" applyFill="1" applyBorder="1" applyAlignment="1">
      <alignment vertical="center" wrapText="1"/>
    </xf>
    <xf numFmtId="4" fontId="25" fillId="0" borderId="0" xfId="0" applyNumberFormat="1" applyFont="1" applyFill="1" applyBorder="1" applyAlignment="1">
      <alignment vertical="center" wrapText="1"/>
    </xf>
    <xf numFmtId="4" fontId="26" fillId="0" borderId="0" xfId="0" applyNumberFormat="1" applyFont="1" applyFill="1" applyBorder="1" applyAlignment="1">
      <alignment vertical="center" wrapText="1"/>
    </xf>
    <xf numFmtId="4" fontId="26" fillId="0" borderId="3"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4" fontId="26" fillId="0" borderId="7" xfId="0" applyNumberFormat="1" applyFont="1" applyFill="1" applyBorder="1" applyAlignment="1">
      <alignment horizontal="center" vertical="center" wrapText="1"/>
    </xf>
    <xf numFmtId="4" fontId="30" fillId="0" borderId="0" xfId="0" applyNumberFormat="1" applyFont="1" applyFill="1" applyBorder="1" applyAlignment="1">
      <alignment vertical="center" wrapText="1"/>
    </xf>
    <xf numFmtId="0" fontId="30" fillId="0" borderId="1" xfId="0" applyFont="1" applyFill="1" applyBorder="1" applyAlignment="1">
      <alignment horizontal="center" vertical="center" wrapText="1"/>
    </xf>
    <xf numFmtId="164" fontId="30" fillId="0" borderId="1"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4" fontId="26" fillId="0" borderId="0" xfId="0" applyNumberFormat="1" applyFont="1" applyFill="1" applyAlignment="1">
      <alignment horizontal="right" vertical="center" wrapText="1"/>
    </xf>
    <xf numFmtId="4" fontId="19" fillId="0" borderId="0" xfId="0" applyNumberFormat="1" applyFont="1" applyFill="1" applyAlignment="1">
      <alignment horizontal="center" vertical="top" wrapText="1"/>
    </xf>
    <xf numFmtId="4" fontId="30" fillId="0" borderId="1" xfId="0" applyNumberFormat="1" applyFont="1" applyFill="1" applyBorder="1" applyAlignment="1">
      <alignment horizontal="center" vertical="center" wrapText="1"/>
    </xf>
    <xf numFmtId="4" fontId="30" fillId="0" borderId="2" xfId="0" applyNumberFormat="1" applyFont="1" applyFill="1" applyBorder="1" applyAlignment="1">
      <alignment horizontal="center" vertical="center" wrapText="1"/>
    </xf>
    <xf numFmtId="4" fontId="30" fillId="0" borderId="0"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4" fontId="30" fillId="0" borderId="6" xfId="0" applyNumberFormat="1" applyFont="1" applyFill="1" applyBorder="1" applyAlignment="1">
      <alignment horizontal="center" vertical="center" wrapText="1"/>
    </xf>
    <xf numFmtId="4" fontId="25" fillId="0" borderId="0" xfId="0" applyNumberFormat="1" applyFont="1" applyFill="1" applyAlignment="1">
      <alignment horizontal="center" vertical="center" wrapText="1"/>
    </xf>
    <xf numFmtId="4" fontId="26" fillId="0" borderId="1"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 fontId="30" fillId="0" borderId="7"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4" fontId="25" fillId="0" borderId="6"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2" fillId="0" borderId="0" xfId="0" applyNumberFormat="1" applyFont="1" applyAlignment="1">
      <alignment horizontal="center" vertical="center" wrapText="1"/>
    </xf>
    <xf numFmtId="4" fontId="15" fillId="0" borderId="0" xfId="0" applyNumberFormat="1" applyFont="1" applyAlignment="1">
      <alignment horizontal="center" vertical="top" wrapText="1"/>
    </xf>
    <xf numFmtId="4" fontId="5" fillId="0" borderId="5"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9" fillId="0" borderId="3" xfId="0" applyNumberFormat="1" applyFont="1" applyBorder="1"/>
    <xf numFmtId="4" fontId="16" fillId="0" borderId="3" xfId="0" applyNumberFormat="1" applyFont="1" applyBorder="1" applyAlignment="1">
      <alignment wrapText="1"/>
    </xf>
    <xf numFmtId="4" fontId="10" fillId="0" borderId="6" xfId="0" applyNumberFormat="1" applyFont="1" applyBorder="1" applyAlignment="1">
      <alignment horizontal="center" vertical="center" wrapText="1"/>
    </xf>
    <xf numFmtId="4" fontId="10" fillId="0" borderId="7"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6" fillId="0" borderId="0" xfId="0" applyNumberFormat="1" applyFont="1" applyAlignment="1">
      <alignment horizontal="left"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6" fillId="0" borderId="2" xfId="0" applyNumberFormat="1" applyFont="1" applyBorder="1" applyAlignment="1">
      <alignment horizontal="left" vertical="center" wrapText="1"/>
    </xf>
    <xf numFmtId="4" fontId="6" fillId="0" borderId="4" xfId="0" applyNumberFormat="1" applyFont="1" applyBorder="1" applyAlignment="1">
      <alignment horizontal="left" vertical="center" wrapText="1"/>
    </xf>
    <xf numFmtId="4" fontId="6" fillId="0" borderId="3" xfId="0" applyNumberFormat="1" applyFont="1" applyBorder="1" applyAlignment="1">
      <alignment horizontal="left" vertical="center" wrapText="1"/>
    </xf>
    <xf numFmtId="4" fontId="6" fillId="0" borderId="0" xfId="0" applyNumberFormat="1" applyFont="1" applyBorder="1" applyAlignment="1">
      <alignment horizontal="left" vertical="center" wrapText="1"/>
    </xf>
    <xf numFmtId="4" fontId="1" fillId="0" borderId="0" xfId="0" applyNumberFormat="1" applyFont="1" applyAlignment="1">
      <alignment horizontal="center" wrapText="1"/>
    </xf>
    <xf numFmtId="4" fontId="16" fillId="0" borderId="3" xfId="0" applyNumberFormat="1" applyFont="1" applyBorder="1"/>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10" fillId="0" borderId="2"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9"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0" fillId="0" borderId="12" xfId="0" applyNumberFormat="1" applyFont="1" applyBorder="1" applyAlignment="1">
      <alignment horizontal="center" vertical="center" wrapText="1"/>
    </xf>
    <xf numFmtId="4" fontId="5" fillId="0" borderId="8" xfId="0" applyNumberFormat="1" applyFont="1" applyBorder="1" applyAlignment="1">
      <alignment horizontal="center" vertical="center"/>
    </xf>
    <xf numFmtId="4" fontId="19" fillId="0" borderId="0" xfId="0" applyNumberFormat="1" applyFont="1" applyFill="1" applyAlignment="1">
      <alignment horizontal="center" vertical="center" wrapText="1"/>
    </xf>
    <xf numFmtId="4" fontId="19" fillId="0" borderId="0" xfId="0" applyNumberFormat="1" applyFont="1" applyFill="1" applyAlignment="1">
      <alignment horizontal="center" vertical="top" wrapText="1"/>
    </xf>
    <xf numFmtId="4" fontId="15" fillId="0" borderId="0" xfId="0" applyNumberFormat="1" applyFont="1" applyFill="1" applyAlignment="1">
      <alignment horizontal="right" vertical="center" wrapText="1"/>
    </xf>
    <xf numFmtId="4" fontId="15" fillId="0" borderId="0" xfId="0" applyNumberFormat="1" applyFont="1" applyFill="1" applyAlignment="1">
      <alignment horizontal="right" vertical="top" wrapText="1"/>
    </xf>
    <xf numFmtId="4" fontId="2" fillId="0" borderId="0" xfId="0" applyNumberFormat="1" applyFont="1" applyAlignment="1">
      <alignment horizontal="left" vertical="center"/>
    </xf>
    <xf numFmtId="4" fontId="1" fillId="0" borderId="0" xfId="0" applyNumberFormat="1"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0" fillId="0" borderId="4" xfId="0" applyBorder="1" applyAlignment="1">
      <alignment horizontal="left"/>
    </xf>
    <xf numFmtId="0" fontId="0" fillId="0" borderId="3" xfId="0" applyBorder="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8" xfId="0" applyFont="1" applyBorder="1" applyAlignment="1">
      <alignment horizontal="center" vertical="center" wrapText="1"/>
    </xf>
    <xf numFmtId="164" fontId="2" fillId="0" borderId="6"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top" wrapText="1"/>
    </xf>
    <xf numFmtId="164" fontId="3" fillId="0" borderId="6"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2" fillId="0" borderId="0" xfId="0" applyFont="1" applyAlignment="1">
      <alignment horizontal="left" vertical="center"/>
    </xf>
    <xf numFmtId="2" fontId="6" fillId="0" borderId="5" xfId="0" applyNumberFormat="1" applyFont="1" applyBorder="1" applyAlignment="1">
      <alignment horizontal="left" vertical="center" wrapText="1"/>
    </xf>
    <xf numFmtId="2" fontId="6" fillId="0" borderId="0" xfId="0" applyNumberFormat="1" applyFont="1" applyBorder="1" applyAlignment="1">
      <alignment horizontal="left" vertical="center" wrapText="1"/>
    </xf>
    <xf numFmtId="0" fontId="9" fillId="0" borderId="4" xfId="0" applyFont="1" applyBorder="1"/>
    <xf numFmtId="0" fontId="9" fillId="0" borderId="3" xfId="0" applyFont="1" applyBorder="1"/>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3" fillId="0" borderId="4" xfId="0" applyFont="1" applyBorder="1"/>
    <xf numFmtId="0" fontId="13" fillId="0" borderId="3" xfId="0" applyFont="1" applyBorder="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2" fontId="2" fillId="0" borderId="0" xfId="0" applyNumberFormat="1" applyFont="1" applyAlignment="1">
      <alignment horizontal="left" vertical="top" wrapText="1"/>
    </xf>
    <xf numFmtId="2" fontId="5" fillId="0" borderId="0" xfId="0" applyNumberFormat="1" applyFont="1" applyAlignment="1">
      <alignment horizontal="center" vertical="center" wrapText="1"/>
    </xf>
    <xf numFmtId="2" fontId="1" fillId="0" borderId="2"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164" fontId="2" fillId="0" borderId="6"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2" fontId="2" fillId="0" borderId="0" xfId="0" applyNumberFormat="1" applyFont="1" applyAlignment="1">
      <alignment horizontal="center" vertical="top" wrapText="1"/>
    </xf>
    <xf numFmtId="2" fontId="2" fillId="0" borderId="0" xfId="0" applyNumberFormat="1" applyFont="1" applyFill="1" applyAlignment="1">
      <alignment horizontal="center" vertical="center" wrapText="1"/>
    </xf>
    <xf numFmtId="2" fontId="2" fillId="0" borderId="0" xfId="0" applyNumberFormat="1" applyFont="1" applyFill="1" applyAlignment="1">
      <alignment horizontal="right"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2" fontId="5" fillId="0" borderId="0" xfId="0" applyNumberFormat="1" applyFont="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2" fillId="0" borderId="0" xfId="0" applyNumberFormat="1" applyFont="1" applyAlignment="1">
      <alignment horizontal="right" vertical="center" wrapText="1"/>
    </xf>
    <xf numFmtId="2" fontId="1" fillId="0" borderId="0" xfId="0" applyNumberFormat="1" applyFont="1" applyAlignment="1">
      <alignment horizontal="center" vertical="center" wrapText="1"/>
    </xf>
    <xf numFmtId="4" fontId="25" fillId="0" borderId="5" xfId="0" applyNumberFormat="1" applyFont="1" applyFill="1" applyBorder="1" applyAlignment="1">
      <alignment horizontal="left" vertical="center" wrapText="1"/>
    </xf>
    <xf numFmtId="4" fontId="25" fillId="0" borderId="2" xfId="0" applyNumberFormat="1"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4" fontId="25" fillId="0" borderId="4"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4" fontId="25" fillId="0" borderId="0" xfId="0" applyNumberFormat="1" applyFont="1" applyFill="1" applyBorder="1" applyAlignment="1">
      <alignment horizontal="left" vertical="center" wrapText="1"/>
    </xf>
    <xf numFmtId="4" fontId="30"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 fontId="16" fillId="0" borderId="0" xfId="0" applyNumberFormat="1" applyFont="1" applyFill="1" applyBorder="1" applyAlignment="1">
      <alignment wrapText="1"/>
    </xf>
    <xf numFmtId="4" fontId="16" fillId="0" borderId="0" xfId="0" applyNumberFormat="1" applyFont="1" applyFill="1" applyBorder="1"/>
    <xf numFmtId="4" fontId="2" fillId="0" borderId="0"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4" fontId="29" fillId="0" borderId="6" xfId="0" applyNumberFormat="1" applyFont="1" applyFill="1" applyBorder="1" applyAlignment="1">
      <alignment horizontal="center" vertical="center" wrapText="1"/>
    </xf>
    <xf numFmtId="4" fontId="30" fillId="0" borderId="6" xfId="0" applyNumberFormat="1" applyFont="1" applyFill="1" applyBorder="1" applyAlignment="1">
      <alignment horizontal="center" vertical="center" wrapText="1"/>
    </xf>
    <xf numFmtId="4" fontId="31" fillId="0" borderId="3" xfId="0" applyNumberFormat="1" applyFont="1" applyFill="1" applyBorder="1"/>
    <xf numFmtId="4" fontId="30" fillId="0" borderId="2" xfId="0" applyNumberFormat="1" applyFont="1" applyFill="1" applyBorder="1" applyAlignment="1">
      <alignment horizontal="center" vertical="center" wrapText="1"/>
    </xf>
    <xf numFmtId="4" fontId="30" fillId="0" borderId="3" xfId="0" applyNumberFormat="1" applyFont="1" applyFill="1" applyBorder="1" applyAlignment="1">
      <alignment horizontal="center" vertical="center" wrapText="1"/>
    </xf>
    <xf numFmtId="4" fontId="30" fillId="0" borderId="4"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4" fontId="29" fillId="0" borderId="3" xfId="0" applyNumberFormat="1" applyFont="1" applyFill="1" applyBorder="1" applyAlignment="1">
      <alignment horizontal="center" vertical="center" wrapText="1"/>
    </xf>
    <xf numFmtId="0" fontId="26" fillId="0" borderId="7" xfId="0" applyFont="1" applyFill="1" applyBorder="1" applyAlignment="1">
      <alignment horizontal="center" vertical="center" wrapText="1"/>
    </xf>
    <xf numFmtId="4" fontId="36" fillId="0" borderId="0" xfId="0" applyNumberFormat="1" applyFont="1" applyFill="1" applyAlignment="1">
      <alignment vertical="center" wrapText="1"/>
    </xf>
    <xf numFmtId="4" fontId="37" fillId="0" borderId="0" xfId="0" applyNumberFormat="1" applyFont="1" applyFill="1" applyAlignment="1">
      <alignment vertical="top" wrapText="1"/>
    </xf>
    <xf numFmtId="4" fontId="37" fillId="0" borderId="0" xfId="0" applyNumberFormat="1" applyFont="1" applyFill="1" applyAlignment="1">
      <alignment horizontal="right" vertical="top" wrapText="1"/>
    </xf>
    <xf numFmtId="4" fontId="37" fillId="0" borderId="0" xfId="0" applyNumberFormat="1" applyFont="1" applyFill="1" applyAlignment="1">
      <alignment horizontal="center" vertical="center" wrapText="1"/>
    </xf>
    <xf numFmtId="4" fontId="37" fillId="0" borderId="0" xfId="0" applyNumberFormat="1" applyFont="1" applyFill="1" applyAlignment="1">
      <alignment horizontal="center" vertical="center" wrapText="1"/>
    </xf>
    <xf numFmtId="4" fontId="37" fillId="0" borderId="0" xfId="0" applyNumberFormat="1" applyFont="1" applyFill="1" applyAlignment="1">
      <alignment horizontal="center" vertical="top" wrapText="1"/>
    </xf>
    <xf numFmtId="4" fontId="37" fillId="0" borderId="0" xfId="0" applyNumberFormat="1" applyFont="1" applyFill="1" applyAlignment="1">
      <alignment horizontal="left" vertical="center"/>
    </xf>
    <xf numFmtId="4" fontId="37" fillId="0" borderId="0" xfId="0" applyNumberFormat="1" applyFont="1" applyFill="1" applyAlignment="1">
      <alignment vertical="center"/>
    </xf>
    <xf numFmtId="4" fontId="37" fillId="0" borderId="0" xfId="0" applyNumberFormat="1" applyFont="1" applyFill="1" applyAlignment="1">
      <alignment horizontal="right" vertical="center"/>
    </xf>
    <xf numFmtId="4" fontId="37" fillId="0" borderId="0" xfId="0" applyNumberFormat="1" applyFont="1" applyFill="1" applyAlignment="1">
      <alignment horizontal="left" vertical="center"/>
    </xf>
    <xf numFmtId="4" fontId="37" fillId="0" borderId="5" xfId="0" applyNumberFormat="1" applyFont="1" applyFill="1" applyBorder="1" applyAlignment="1">
      <alignment horizontal="center" vertical="center" wrapText="1"/>
    </xf>
    <xf numFmtId="4" fontId="37" fillId="0" borderId="0" xfId="0" applyNumberFormat="1" applyFont="1" applyFill="1" applyBorder="1" applyAlignment="1">
      <alignment horizontal="center" vertical="center" wrapText="1"/>
    </xf>
    <xf numFmtId="4" fontId="25" fillId="0" borderId="0" xfId="0" applyNumberFormat="1" applyFont="1" applyFill="1" applyAlignment="1">
      <alignment horizontal="left" vertical="center" wrapText="1"/>
    </xf>
    <xf numFmtId="4" fontId="38" fillId="0" borderId="2" xfId="0" applyNumberFormat="1" applyFont="1" applyFill="1" applyBorder="1" applyAlignment="1">
      <alignment horizontal="center" vertical="center" wrapText="1"/>
    </xf>
    <xf numFmtId="4" fontId="34" fillId="0" borderId="1" xfId="0" applyNumberFormat="1" applyFont="1" applyFill="1" applyBorder="1" applyAlignment="1">
      <alignment vertical="center" wrapText="1"/>
    </xf>
    <xf numFmtId="4" fontId="34" fillId="0" borderId="4" xfId="0" applyNumberFormat="1" applyFont="1" applyFill="1" applyBorder="1" applyAlignment="1">
      <alignment vertical="center" wrapText="1"/>
    </xf>
    <xf numFmtId="4" fontId="34" fillId="0" borderId="2" xfId="0" applyNumberFormat="1" applyFont="1" applyFill="1" applyBorder="1" applyAlignment="1">
      <alignment horizontal="center" vertical="center" wrapText="1"/>
    </xf>
    <xf numFmtId="4" fontId="34" fillId="0" borderId="4" xfId="0" applyNumberFormat="1" applyFont="1" applyFill="1" applyBorder="1" applyAlignment="1">
      <alignment horizontal="center" vertical="center" wrapText="1"/>
    </xf>
    <xf numFmtId="4" fontId="34" fillId="0" borderId="3" xfId="0" applyNumberFormat="1" applyFont="1" applyFill="1" applyBorder="1" applyAlignment="1">
      <alignment horizontal="center" vertical="center" wrapText="1"/>
    </xf>
    <xf numFmtId="4" fontId="34" fillId="0" borderId="2" xfId="0" applyNumberFormat="1" applyFont="1" applyFill="1" applyBorder="1" applyAlignment="1">
      <alignment horizontal="center" vertical="center" wrapText="1"/>
    </xf>
    <xf numFmtId="4" fontId="34" fillId="0" borderId="3" xfId="0" applyNumberFormat="1" applyFont="1" applyFill="1" applyBorder="1" applyAlignment="1">
      <alignment vertical="center"/>
    </xf>
    <xf numFmtId="4" fontId="34" fillId="0" borderId="1" xfId="0" applyNumberFormat="1" applyFont="1" applyFill="1" applyBorder="1" applyAlignment="1">
      <alignment horizontal="center" vertical="center" wrapText="1"/>
    </xf>
    <xf numFmtId="4" fontId="35" fillId="0" borderId="4" xfId="0" applyNumberFormat="1" applyFont="1" applyFill="1" applyBorder="1" applyAlignment="1">
      <alignment horizontal="left" vertical="center" wrapText="1"/>
    </xf>
    <xf numFmtId="4" fontId="35" fillId="0" borderId="5" xfId="0" applyNumberFormat="1" applyFont="1" applyFill="1" applyBorder="1" applyAlignment="1">
      <alignment horizontal="left" vertical="center" wrapText="1"/>
    </xf>
    <xf numFmtId="4" fontId="37" fillId="0" borderId="0" xfId="0" applyNumberFormat="1" applyFont="1" applyFill="1" applyBorder="1" applyAlignment="1">
      <alignment horizontal="center" vertical="center" wrapText="1"/>
    </xf>
    <xf numFmtId="4" fontId="37" fillId="0" borderId="0" xfId="0" applyNumberFormat="1" applyFont="1" applyFill="1" applyBorder="1" applyAlignment="1">
      <alignment horizontal="left" vertical="center" wrapText="1"/>
    </xf>
    <xf numFmtId="0" fontId="29" fillId="0" borderId="1" xfId="0" applyFont="1" applyFill="1" applyBorder="1" applyAlignment="1">
      <alignment horizontal="center" vertical="center" wrapText="1"/>
    </xf>
    <xf numFmtId="4" fontId="1" fillId="0" borderId="0" xfId="0" applyNumberFormat="1" applyFont="1" applyFill="1" applyAlignment="1">
      <alignment horizontal="right" vertical="center" wrapText="1"/>
    </xf>
    <xf numFmtId="4" fontId="14" fillId="0" borderId="0" xfId="0" applyNumberFormat="1" applyFont="1" applyFill="1" applyAlignment="1">
      <alignment horizontal="right" vertical="center" wrapText="1"/>
    </xf>
    <xf numFmtId="4" fontId="39" fillId="0" borderId="0" xfId="0" applyNumberFormat="1" applyFont="1" applyFill="1" applyAlignment="1">
      <alignment vertical="center" wrapText="1"/>
    </xf>
    <xf numFmtId="4" fontId="40" fillId="0" borderId="0" xfId="0" applyNumberFormat="1" applyFont="1" applyFill="1" applyAlignment="1">
      <alignment vertical="center" wrapText="1"/>
    </xf>
    <xf numFmtId="4" fontId="40" fillId="0" borderId="0" xfId="0" applyNumberFormat="1" applyFont="1" applyFill="1" applyAlignment="1">
      <alignment horizontal="center" vertical="center" wrapText="1"/>
    </xf>
    <xf numFmtId="4" fontId="40" fillId="0" borderId="0" xfId="0" applyNumberFormat="1" applyFont="1" applyFill="1" applyAlignment="1">
      <alignment horizontal="right" vertical="top" wrapText="1"/>
    </xf>
    <xf numFmtId="4" fontId="39" fillId="0" borderId="0" xfId="0" applyNumberFormat="1" applyFont="1" applyFill="1" applyAlignment="1">
      <alignment horizontal="right" vertical="center" wrapText="1"/>
    </xf>
    <xf numFmtId="4" fontId="40" fillId="0" borderId="0" xfId="0" applyNumberFormat="1" applyFont="1" applyFill="1" applyAlignment="1">
      <alignment horizontal="center" vertical="top" wrapText="1"/>
    </xf>
    <xf numFmtId="4" fontId="40" fillId="0" borderId="0" xfId="0" applyNumberFormat="1" applyFont="1" applyFill="1" applyAlignment="1">
      <alignment vertical="top" wrapText="1"/>
    </xf>
    <xf numFmtId="4" fontId="39" fillId="0" borderId="0" xfId="0" applyNumberFormat="1" applyFont="1" applyAlignment="1">
      <alignment vertical="center" wrapText="1"/>
    </xf>
    <xf numFmtId="4" fontId="40" fillId="0" borderId="0" xfId="0" applyNumberFormat="1" applyFont="1" applyFill="1" applyAlignment="1">
      <alignment horizontal="center" vertical="center" wrapText="1"/>
    </xf>
    <xf numFmtId="4" fontId="40" fillId="0" borderId="0" xfId="0" applyNumberFormat="1" applyFont="1" applyFill="1" applyAlignment="1">
      <alignment horizontal="left" vertical="center"/>
    </xf>
    <xf numFmtId="4" fontId="40" fillId="0" borderId="0" xfId="0" applyNumberFormat="1" applyFont="1" applyFill="1" applyAlignment="1">
      <alignment vertical="center"/>
    </xf>
    <xf numFmtId="4" fontId="40" fillId="0" borderId="0" xfId="0" applyNumberFormat="1" applyFont="1" applyFill="1" applyAlignment="1">
      <alignment horizontal="right" vertical="center"/>
    </xf>
    <xf numFmtId="4" fontId="40" fillId="0" borderId="0" xfId="0" applyNumberFormat="1" applyFont="1" applyFill="1" applyAlignment="1">
      <alignment horizontal="left" vertical="center"/>
    </xf>
    <xf numFmtId="4" fontId="41" fillId="0" borderId="1" xfId="0" applyNumberFormat="1" applyFont="1" applyFill="1" applyBorder="1" applyAlignment="1">
      <alignment horizontal="center" vertical="center" wrapText="1"/>
    </xf>
    <xf numFmtId="4" fontId="40" fillId="0" borderId="1" xfId="0" applyNumberFormat="1" applyFont="1" applyFill="1" applyBorder="1" applyAlignment="1">
      <alignment vertical="center" wrapText="1"/>
    </xf>
    <xf numFmtId="4" fontId="40" fillId="0" borderId="4" xfId="0" applyNumberFormat="1" applyFont="1" applyFill="1" applyBorder="1" applyAlignment="1">
      <alignment vertical="center" wrapText="1"/>
    </xf>
    <xf numFmtId="4" fontId="40" fillId="0" borderId="2" xfId="0" applyNumberFormat="1" applyFont="1" applyFill="1" applyBorder="1" applyAlignment="1">
      <alignment horizontal="center" vertical="center" wrapText="1"/>
    </xf>
    <xf numFmtId="4" fontId="40" fillId="0" borderId="4" xfId="0" applyNumberFormat="1" applyFont="1" applyFill="1" applyBorder="1" applyAlignment="1">
      <alignment horizontal="center" vertical="center" wrapText="1"/>
    </xf>
    <xf numFmtId="4" fontId="40" fillId="0" borderId="3" xfId="0" applyNumberFormat="1" applyFont="1" applyFill="1" applyBorder="1" applyAlignment="1">
      <alignment horizontal="center" vertical="center" wrapText="1"/>
    </xf>
    <xf numFmtId="4" fontId="40" fillId="0" borderId="1" xfId="0" applyNumberFormat="1"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4" fontId="40" fillId="0" borderId="0" xfId="0" applyNumberFormat="1" applyFont="1" applyFill="1" applyBorder="1" applyAlignment="1">
      <alignment vertical="center" wrapText="1"/>
    </xf>
    <xf numFmtId="4" fontId="39" fillId="0" borderId="2" xfId="0" applyNumberFormat="1" applyFont="1" applyFill="1" applyBorder="1" applyAlignment="1">
      <alignment horizontal="center" vertical="center" wrapText="1"/>
    </xf>
    <xf numFmtId="4" fontId="39" fillId="0" borderId="1" xfId="0" applyNumberFormat="1" applyFont="1" applyFill="1" applyBorder="1" applyAlignment="1">
      <alignment vertical="center" wrapText="1"/>
    </xf>
    <xf numFmtId="4" fontId="39" fillId="0" borderId="3" xfId="0" applyNumberFormat="1" applyFont="1" applyFill="1" applyBorder="1" applyAlignment="1">
      <alignment vertical="center" wrapText="1"/>
    </xf>
    <xf numFmtId="0" fontId="39" fillId="0" borderId="2"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 xfId="0" applyFont="1" applyFill="1" applyBorder="1" applyAlignment="1">
      <alignment horizontal="center" vertical="center" wrapText="1"/>
    </xf>
    <xf numFmtId="4" fontId="39" fillId="0" borderId="0" xfId="0" applyNumberFormat="1" applyFont="1" applyFill="1" applyBorder="1" applyAlignment="1">
      <alignment horizontal="center" vertical="center" wrapText="1"/>
    </xf>
    <xf numFmtId="4" fontId="39" fillId="0" borderId="0" xfId="0" applyNumberFormat="1" applyFont="1" applyFill="1" applyBorder="1" applyAlignment="1">
      <alignment vertical="center" wrapText="1"/>
    </xf>
    <xf numFmtId="0" fontId="39" fillId="0" borderId="0" xfId="0" applyFont="1" applyFill="1" applyBorder="1" applyAlignment="1">
      <alignment horizontal="center" vertical="center" wrapText="1"/>
    </xf>
    <xf numFmtId="4" fontId="40" fillId="0" borderId="4" xfId="0" applyNumberFormat="1" applyFont="1" applyFill="1" applyBorder="1" applyAlignment="1">
      <alignment horizontal="center" vertical="center"/>
    </xf>
    <xf numFmtId="4" fontId="40" fillId="0" borderId="5" xfId="0" applyNumberFormat="1" applyFont="1" applyFill="1" applyBorder="1" applyAlignment="1">
      <alignment horizontal="center" vertical="center"/>
    </xf>
    <xf numFmtId="4" fontId="40" fillId="0" borderId="0" xfId="0" applyNumberFormat="1" applyFont="1" applyFill="1" applyBorder="1" applyAlignment="1">
      <alignment vertical="center"/>
    </xf>
    <xf numFmtId="4" fontId="43" fillId="0" borderId="6" xfId="0" applyNumberFormat="1" applyFont="1" applyFill="1" applyBorder="1" applyAlignment="1">
      <alignment horizontal="center" vertical="center" wrapText="1"/>
    </xf>
    <xf numFmtId="4" fontId="43" fillId="0" borderId="2" xfId="0" applyNumberFormat="1" applyFont="1" applyFill="1" applyBorder="1" applyAlignment="1">
      <alignment horizontal="center" vertical="center" wrapText="1"/>
    </xf>
    <xf numFmtId="4" fontId="43" fillId="0" borderId="4" xfId="0" applyNumberFormat="1" applyFont="1" applyFill="1" applyBorder="1" applyAlignment="1">
      <alignment horizontal="center" vertical="center" wrapText="1"/>
    </xf>
    <xf numFmtId="4" fontId="43" fillId="0" borderId="3" xfId="0" applyNumberFormat="1" applyFont="1" applyFill="1" applyBorder="1" applyAlignment="1">
      <alignment horizontal="center" vertical="center" wrapText="1"/>
    </xf>
    <xf numFmtId="4" fontId="39" fillId="0" borderId="0" xfId="0" applyNumberFormat="1" applyFont="1" applyFill="1" applyAlignment="1">
      <alignment horizontal="center" vertical="center" wrapText="1"/>
    </xf>
    <xf numFmtId="4" fontId="39" fillId="0" borderId="0" xfId="0" applyNumberFormat="1" applyFont="1" applyAlignment="1">
      <alignment horizontal="center" vertical="center" wrapText="1"/>
    </xf>
    <xf numFmtId="4" fontId="43" fillId="0" borderId="15" xfId="0" applyNumberFormat="1" applyFont="1" applyFill="1" applyBorder="1" applyAlignment="1">
      <alignment horizontal="center" vertical="center" wrapText="1"/>
    </xf>
    <xf numFmtId="0" fontId="43" fillId="0" borderId="6" xfId="0" applyFont="1" applyFill="1" applyBorder="1" applyAlignment="1">
      <alignment horizontal="center" vertical="center" wrapText="1"/>
    </xf>
    <xf numFmtId="164" fontId="43" fillId="0" borderId="6" xfId="0" applyNumberFormat="1" applyFont="1" applyFill="1" applyBorder="1" applyAlignment="1">
      <alignment horizontal="center" vertical="center" wrapText="1"/>
    </xf>
    <xf numFmtId="164" fontId="40" fillId="0" borderId="6" xfId="0" applyNumberFormat="1" applyFont="1" applyFill="1" applyBorder="1" applyAlignment="1">
      <alignment horizontal="center" vertical="center" wrapText="1"/>
    </xf>
    <xf numFmtId="164" fontId="43" fillId="0" borderId="0" xfId="0" applyNumberFormat="1" applyFont="1" applyFill="1" applyBorder="1" applyAlignment="1">
      <alignment horizontal="center" vertical="center" wrapText="1"/>
    </xf>
    <xf numFmtId="164" fontId="40" fillId="0" borderId="0" xfId="0" applyNumberFormat="1"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4" fontId="39" fillId="0" borderId="0" xfId="0" applyNumberFormat="1" applyFont="1" applyFill="1" applyAlignment="1">
      <alignment horizontal="center" wrapText="1"/>
    </xf>
    <xf numFmtId="4" fontId="39" fillId="0" borderId="0" xfId="0" applyNumberFormat="1" applyFont="1" applyAlignment="1">
      <alignment horizontal="center" wrapText="1"/>
    </xf>
    <xf numFmtId="4" fontId="44" fillId="0" borderId="1" xfId="0" applyNumberFormat="1"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4" fontId="45" fillId="0" borderId="1" xfId="0" applyNumberFormat="1" applyFont="1" applyFill="1" applyBorder="1" applyAlignment="1">
      <alignment horizontal="center" vertical="center" wrapText="1"/>
    </xf>
    <xf numFmtId="4" fontId="39" fillId="0" borderId="0" xfId="0" applyNumberFormat="1" applyFont="1" applyFill="1" applyBorder="1" applyAlignment="1">
      <alignment horizontal="center" vertical="center" wrapText="1"/>
    </xf>
    <xf numFmtId="4" fontId="39" fillId="0" borderId="0" xfId="0" applyNumberFormat="1" applyFont="1" applyFill="1" applyBorder="1" applyAlignment="1">
      <alignment horizontal="center" wrapText="1"/>
    </xf>
    <xf numFmtId="4" fontId="45" fillId="0" borderId="0"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6" fillId="0" borderId="0" xfId="0" applyNumberFormat="1" applyFont="1" applyFill="1" applyBorder="1" applyAlignment="1">
      <alignment horizontal="center" vertical="center" wrapText="1"/>
    </xf>
    <xf numFmtId="4" fontId="39" fillId="0" borderId="7" xfId="0" applyNumberFormat="1" applyFont="1" applyFill="1" applyBorder="1" applyAlignment="1">
      <alignment horizontal="center" vertical="center" wrapText="1"/>
    </xf>
    <xf numFmtId="4" fontId="43" fillId="0" borderId="7" xfId="0" applyNumberFormat="1" applyFont="1" applyFill="1" applyBorder="1" applyAlignment="1">
      <alignment horizontal="center" vertical="center" wrapText="1"/>
    </xf>
    <xf numFmtId="4" fontId="40" fillId="0" borderId="7" xfId="0" applyNumberFormat="1" applyFont="1" applyFill="1" applyBorder="1" applyAlignment="1">
      <alignment horizontal="left" vertical="center" wrapText="1"/>
    </xf>
    <xf numFmtId="4" fontId="40" fillId="0" borderId="7" xfId="0" applyNumberFormat="1" applyFont="1" applyFill="1" applyBorder="1" applyAlignment="1">
      <alignment horizontal="center" vertical="center" wrapText="1"/>
    </xf>
    <xf numFmtId="4" fontId="43" fillId="0" borderId="0" xfId="0" applyNumberFormat="1" applyFont="1" applyFill="1" applyBorder="1" applyAlignment="1">
      <alignment horizontal="center" vertical="center" wrapText="1"/>
    </xf>
    <xf numFmtId="4" fontId="40" fillId="0" borderId="0" xfId="0" applyNumberFormat="1" applyFont="1" applyFill="1" applyAlignment="1">
      <alignment horizontal="center" wrapText="1"/>
    </xf>
    <xf numFmtId="4" fontId="40" fillId="0" borderId="0" xfId="0" applyNumberFormat="1" applyFont="1" applyAlignment="1">
      <alignment horizontal="center" wrapText="1"/>
    </xf>
    <xf numFmtId="4" fontId="40" fillId="0" borderId="6" xfId="0" applyNumberFormat="1" applyFont="1" applyFill="1" applyBorder="1" applyAlignment="1">
      <alignment horizontal="center" vertical="center" wrapText="1"/>
    </xf>
    <xf numFmtId="4" fontId="43" fillId="0" borderId="1" xfId="0" applyNumberFormat="1" applyFont="1" applyFill="1" applyBorder="1" applyAlignment="1">
      <alignment horizontal="center" vertical="center" wrapText="1"/>
    </xf>
    <xf numFmtId="4" fontId="43" fillId="0" borderId="7" xfId="0" applyNumberFormat="1" applyFont="1" applyFill="1" applyBorder="1" applyAlignment="1">
      <alignment horizontal="center" vertical="center" wrapText="1"/>
    </xf>
    <xf numFmtId="4" fontId="40" fillId="0" borderId="7"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164" fontId="40" fillId="0" borderId="1" xfId="0" applyNumberFormat="1" applyFont="1" applyFill="1" applyBorder="1" applyAlignment="1">
      <alignment horizontal="center" vertical="center" wrapText="1"/>
    </xf>
    <xf numFmtId="164" fontId="43"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7" xfId="0" applyFont="1" applyFill="1" applyBorder="1" applyAlignment="1">
      <alignment horizontal="center" vertical="center" wrapText="1"/>
    </xf>
    <xf numFmtId="4" fontId="43" fillId="0" borderId="1" xfId="0" applyNumberFormat="1" applyFont="1" applyFill="1" applyBorder="1" applyAlignment="1">
      <alignment horizontal="center" vertical="center" wrapText="1"/>
    </xf>
    <xf numFmtId="4" fontId="40" fillId="0" borderId="1" xfId="0" applyNumberFormat="1" applyFont="1" applyFill="1" applyBorder="1" applyAlignment="1">
      <alignment horizontal="center" vertical="center" wrapText="1"/>
    </xf>
    <xf numFmtId="4" fontId="40" fillId="0" borderId="5" xfId="0" applyNumberFormat="1" applyFont="1" applyFill="1" applyBorder="1" applyAlignment="1">
      <alignment horizontal="center" vertical="center" wrapText="1"/>
    </xf>
    <xf numFmtId="4" fontId="43" fillId="0" borderId="1" xfId="0" applyNumberFormat="1" applyFont="1" applyFill="1" applyBorder="1" applyAlignment="1">
      <alignment vertical="center" wrapText="1"/>
    </xf>
    <xf numFmtId="4" fontId="43" fillId="0" borderId="0" xfId="0" applyNumberFormat="1" applyFont="1" applyFill="1" applyBorder="1" applyAlignment="1">
      <alignment vertical="center" wrapText="1"/>
    </xf>
    <xf numFmtId="4" fontId="44" fillId="0" borderId="0" xfId="0" applyNumberFormat="1" applyFont="1" applyFill="1" applyBorder="1" applyAlignment="1">
      <alignment vertical="center" wrapText="1"/>
    </xf>
    <xf numFmtId="4" fontId="40" fillId="0" borderId="0" xfId="0" applyNumberFormat="1" applyFont="1" applyFill="1" applyBorder="1" applyAlignment="1">
      <alignment horizontal="left" vertical="center" wrapText="1"/>
    </xf>
    <xf numFmtId="4" fontId="40" fillId="0" borderId="0" xfId="0" applyNumberFormat="1" applyFont="1" applyFill="1" applyBorder="1" applyAlignment="1">
      <alignment horizontal="left" vertical="center" wrapText="1"/>
    </xf>
    <xf numFmtId="4" fontId="44" fillId="0" borderId="6" xfId="0"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6" xfId="0"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0" fontId="44" fillId="0" borderId="6" xfId="0" applyFont="1" applyFill="1" applyBorder="1" applyAlignment="1">
      <alignment vertical="center" wrapText="1"/>
    </xf>
    <xf numFmtId="0" fontId="44" fillId="0" borderId="9" xfId="0" applyFont="1" applyFill="1" applyBorder="1" applyAlignment="1">
      <alignment horizontal="center" vertical="center" wrapText="1"/>
    </xf>
    <xf numFmtId="4" fontId="44" fillId="0" borderId="11" xfId="0" applyNumberFormat="1" applyFont="1" applyFill="1" applyBorder="1" applyAlignment="1">
      <alignment horizontal="center" vertical="center" wrapText="1"/>
    </xf>
    <xf numFmtId="4" fontId="44" fillId="0" borderId="2" xfId="0" applyNumberFormat="1" applyFont="1" applyFill="1" applyBorder="1" applyAlignment="1">
      <alignment horizontal="center" vertical="center" wrapText="1"/>
    </xf>
    <xf numFmtId="4" fontId="44" fillId="0" borderId="1" xfId="0" applyNumberFormat="1" applyFont="1" applyFill="1" applyBorder="1" applyAlignment="1">
      <alignment horizontal="center" vertical="center"/>
    </xf>
    <xf numFmtId="0" fontId="39" fillId="0" borderId="7"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11"/>
  <sheetViews>
    <sheetView topLeftCell="B25" zoomScale="80" zoomScaleNormal="80" zoomScaleSheetLayoutView="50" zoomScalePageLayoutView="40" workbookViewId="0">
      <pane ySplit="3000" topLeftCell="A75" activePane="bottomLeft"/>
      <selection activeCell="B25" sqref="A1:XFD1048576"/>
      <selection pane="bottomLeft" activeCell="L78" sqref="L78:O78"/>
    </sheetView>
  </sheetViews>
  <sheetFormatPr defaultColWidth="8.85546875" defaultRowHeight="12.75" x14ac:dyDescent="0.25"/>
  <cols>
    <col min="1" max="1" width="6.42578125" style="94" customWidth="1"/>
    <col min="2" max="2" width="5.85546875" style="94" customWidth="1"/>
    <col min="3" max="3" width="25.5703125" style="94" customWidth="1"/>
    <col min="4" max="4" width="56.140625" style="94" customWidth="1"/>
    <col min="5" max="5" width="8.7109375" style="94" customWidth="1"/>
    <col min="6" max="6" width="11.5703125" style="94" customWidth="1"/>
    <col min="7" max="7" width="9.5703125" style="94" customWidth="1"/>
    <col min="8" max="8" width="13.7109375" style="94" customWidth="1"/>
    <col min="9" max="9" width="10" style="165" customWidth="1"/>
    <col min="10" max="10" width="11.140625" style="165" customWidth="1"/>
    <col min="11" max="11" width="10.7109375" style="165" customWidth="1"/>
    <col min="12" max="12" width="15.42578125" style="165" customWidth="1"/>
    <col min="13" max="13" width="9.140625" style="94" bestFit="1" customWidth="1"/>
    <col min="14" max="14" width="11" style="94" customWidth="1"/>
    <col min="15" max="15" width="14.85546875" style="94" customWidth="1"/>
    <col min="16" max="16" width="11.42578125" style="94" customWidth="1"/>
    <col min="17" max="17" width="10.7109375" style="94" bestFit="1" customWidth="1"/>
    <col min="18" max="18" width="12.140625" style="94" customWidth="1"/>
    <col min="19" max="19" width="9.7109375" style="94" customWidth="1"/>
    <col min="20" max="20" width="11.28515625" style="94" customWidth="1"/>
    <col min="21" max="21" width="9.140625" style="94" bestFit="1" customWidth="1"/>
    <col min="22" max="22" width="11.7109375" style="94" customWidth="1"/>
    <col min="23" max="23" width="9.85546875" style="94" bestFit="1" customWidth="1"/>
    <col min="24" max="24" width="12.42578125" style="94" bestFit="1" customWidth="1"/>
    <col min="25" max="16384" width="8.85546875" style="94"/>
  </cols>
  <sheetData>
    <row r="1" spans="2:25" ht="18.75" x14ac:dyDescent="0.25">
      <c r="B1" s="91"/>
      <c r="C1" s="91"/>
      <c r="D1" s="91"/>
      <c r="E1" s="91"/>
      <c r="F1" s="91"/>
      <c r="G1" s="91"/>
      <c r="H1" s="91"/>
      <c r="I1" s="92"/>
      <c r="J1" s="92"/>
      <c r="K1" s="92"/>
      <c r="L1" s="92"/>
      <c r="M1" s="91"/>
      <c r="N1" s="93"/>
      <c r="O1" s="93"/>
      <c r="P1" s="93"/>
      <c r="Q1" s="93"/>
      <c r="R1" s="93"/>
      <c r="S1" s="93"/>
      <c r="T1" s="93"/>
    </row>
    <row r="2" spans="2:25" ht="45.6" customHeight="1" x14ac:dyDescent="0.25">
      <c r="B2" s="93"/>
      <c r="C2" s="93"/>
      <c r="D2" s="93"/>
      <c r="E2" s="93"/>
      <c r="F2" s="93"/>
      <c r="G2" s="93"/>
      <c r="H2" s="272"/>
      <c r="I2" s="272"/>
      <c r="J2" s="272"/>
      <c r="K2" s="272"/>
      <c r="L2" s="272"/>
      <c r="M2" s="93"/>
      <c r="N2" s="95"/>
      <c r="O2" s="95"/>
      <c r="P2" s="270" t="s">
        <v>38</v>
      </c>
      <c r="Q2" s="270"/>
      <c r="R2" s="270"/>
      <c r="S2" s="270"/>
      <c r="T2" s="270"/>
      <c r="U2" s="270"/>
      <c r="V2" s="270"/>
      <c r="W2" s="270"/>
      <c r="X2" s="270"/>
      <c r="Y2" s="95"/>
    </row>
    <row r="3" spans="2:25" ht="34.15" customHeight="1" x14ac:dyDescent="0.25">
      <c r="B3" s="93"/>
      <c r="C3" s="93"/>
      <c r="D3" s="93"/>
      <c r="E3" s="93"/>
      <c r="F3" s="93"/>
      <c r="G3" s="93"/>
      <c r="H3" s="273"/>
      <c r="I3" s="273"/>
      <c r="J3" s="273"/>
      <c r="K3" s="273"/>
      <c r="L3" s="273"/>
      <c r="M3" s="93"/>
      <c r="N3" s="271" t="s">
        <v>40</v>
      </c>
      <c r="O3" s="271"/>
      <c r="P3" s="271"/>
      <c r="Q3" s="271"/>
      <c r="R3" s="271"/>
      <c r="S3" s="271"/>
      <c r="T3" s="271"/>
      <c r="U3" s="271"/>
      <c r="V3" s="271"/>
      <c r="W3" s="271"/>
      <c r="X3" s="271"/>
      <c r="Y3" s="271"/>
    </row>
    <row r="4" spans="2:25" ht="29.25" customHeight="1" x14ac:dyDescent="0.25">
      <c r="B4" s="93"/>
      <c r="C4" s="93"/>
      <c r="D4" s="93"/>
      <c r="E4" s="93"/>
      <c r="F4" s="93"/>
      <c r="G4" s="93"/>
      <c r="H4" s="93"/>
      <c r="I4" s="273"/>
      <c r="J4" s="273"/>
      <c r="K4" s="273"/>
      <c r="L4" s="273"/>
      <c r="M4" s="93"/>
      <c r="N4" s="95"/>
      <c r="O4" s="95"/>
      <c r="P4" s="271" t="s">
        <v>39</v>
      </c>
      <c r="Q4" s="271"/>
      <c r="R4" s="271"/>
      <c r="S4" s="271"/>
      <c r="T4" s="271"/>
      <c r="U4" s="271"/>
      <c r="V4" s="271"/>
      <c r="W4" s="271"/>
      <c r="X4" s="271"/>
      <c r="Y4" s="271"/>
    </row>
    <row r="5" spans="2:25" ht="29.25" customHeight="1" x14ac:dyDescent="0.25">
      <c r="B5" s="229" t="s">
        <v>225</v>
      </c>
      <c r="C5" s="229"/>
      <c r="D5" s="229"/>
      <c r="E5" s="229"/>
      <c r="F5" s="229"/>
      <c r="G5" s="229"/>
      <c r="H5" s="229"/>
      <c r="I5" s="229"/>
      <c r="J5" s="229"/>
      <c r="K5" s="229"/>
      <c r="L5" s="229"/>
      <c r="M5" s="229"/>
      <c r="N5" s="229"/>
      <c r="O5" s="229"/>
      <c r="P5" s="229"/>
      <c r="Q5" s="229"/>
      <c r="R5" s="229"/>
      <c r="S5" s="93"/>
      <c r="T5" s="93"/>
    </row>
    <row r="6" spans="2:25" ht="24" customHeight="1" x14ac:dyDescent="0.25">
      <c r="B6" s="96"/>
      <c r="C6" s="96" t="s">
        <v>37</v>
      </c>
      <c r="D6" s="96"/>
      <c r="E6" s="96"/>
      <c r="F6" s="96"/>
      <c r="G6" s="96"/>
      <c r="H6" s="96"/>
      <c r="I6" s="96"/>
      <c r="J6" s="229"/>
      <c r="K6" s="229"/>
      <c r="L6" s="229"/>
      <c r="M6" s="93"/>
      <c r="N6" s="93"/>
      <c r="O6" s="93"/>
      <c r="P6" s="93"/>
      <c r="Q6" s="229" t="s">
        <v>322</v>
      </c>
      <c r="R6" s="229"/>
      <c r="S6" s="229"/>
      <c r="T6" s="93"/>
    </row>
    <row r="7" spans="2:25" ht="36" customHeight="1" x14ac:dyDescent="0.25">
      <c r="C7" s="228" t="s">
        <v>226</v>
      </c>
      <c r="D7" s="228"/>
      <c r="E7" s="228"/>
      <c r="F7" s="228"/>
      <c r="G7" s="228"/>
      <c r="H7" s="228"/>
      <c r="I7" s="228"/>
      <c r="J7" s="228"/>
      <c r="K7" s="228"/>
      <c r="L7" s="228"/>
      <c r="M7" s="228"/>
      <c r="N7" s="228"/>
      <c r="O7" s="228"/>
      <c r="P7" s="228"/>
      <c r="Q7" s="228"/>
      <c r="R7" s="228"/>
    </row>
    <row r="8" spans="2:25" ht="21" customHeight="1" x14ac:dyDescent="0.25">
      <c r="C8" s="274" t="s">
        <v>218</v>
      </c>
      <c r="D8" s="274"/>
      <c r="E8" s="274"/>
      <c r="F8" s="274"/>
      <c r="G8" s="274"/>
      <c r="H8" s="274"/>
      <c r="I8" s="274"/>
      <c r="J8" s="274"/>
      <c r="K8" s="274"/>
      <c r="L8" s="274"/>
    </row>
    <row r="9" spans="2:25" ht="19.5" customHeight="1" x14ac:dyDescent="0.25">
      <c r="C9" s="97" t="s">
        <v>91</v>
      </c>
      <c r="D9" s="97"/>
      <c r="E9" s="97"/>
      <c r="F9" s="97"/>
      <c r="G9" s="97"/>
      <c r="H9" s="97"/>
      <c r="I9" s="97"/>
      <c r="J9" s="97"/>
      <c r="K9" s="97"/>
      <c r="L9" s="97"/>
    </row>
    <row r="10" spans="2:25" ht="19.5" customHeight="1" x14ac:dyDescent="0.25">
      <c r="C10" s="275" t="s">
        <v>2</v>
      </c>
      <c r="D10" s="275"/>
      <c r="E10" s="275"/>
      <c r="F10" s="275"/>
      <c r="G10" s="275"/>
      <c r="H10" s="275"/>
      <c r="I10" s="275"/>
      <c r="J10" s="275"/>
      <c r="K10" s="275"/>
      <c r="L10" s="275"/>
    </row>
    <row r="11" spans="2:25" ht="22.5" customHeight="1" x14ac:dyDescent="0.25">
      <c r="C11" s="97" t="s">
        <v>50</v>
      </c>
      <c r="D11" s="98"/>
      <c r="E11" s="97"/>
      <c r="F11" s="97"/>
      <c r="G11" s="97"/>
      <c r="H11" s="97"/>
      <c r="I11" s="97"/>
      <c r="J11" s="97"/>
      <c r="K11" s="97"/>
      <c r="L11" s="97"/>
    </row>
    <row r="12" spans="2:25" ht="20.25" customHeight="1" x14ac:dyDescent="0.25">
      <c r="C12" s="97" t="s">
        <v>227</v>
      </c>
      <c r="D12" s="97" t="s">
        <v>323</v>
      </c>
      <c r="E12" s="97"/>
      <c r="F12" s="97"/>
      <c r="G12" s="97"/>
      <c r="H12" s="97"/>
      <c r="I12" s="97"/>
      <c r="J12" s="97"/>
      <c r="K12" s="97"/>
      <c r="L12" s="97"/>
    </row>
    <row r="13" spans="2:25" ht="22.5" customHeight="1" x14ac:dyDescent="0.25">
      <c r="C13" s="97" t="s">
        <v>49</v>
      </c>
      <c r="D13" s="98"/>
      <c r="E13" s="97"/>
      <c r="F13" s="97"/>
      <c r="G13" s="97"/>
      <c r="H13" s="97"/>
      <c r="I13" s="97"/>
      <c r="J13" s="97"/>
      <c r="K13" s="97"/>
      <c r="L13" s="97"/>
    </row>
    <row r="14" spans="2:25" ht="27" customHeight="1" x14ac:dyDescent="0.25">
      <c r="C14" s="237" t="s">
        <v>219</v>
      </c>
      <c r="D14" s="237"/>
      <c r="E14" s="237"/>
      <c r="F14" s="237"/>
      <c r="G14" s="237"/>
      <c r="H14" s="237"/>
      <c r="I14" s="238"/>
      <c r="J14" s="238"/>
      <c r="K14" s="238"/>
      <c r="L14" s="94"/>
    </row>
    <row r="15" spans="2:25" ht="63.75" customHeight="1" x14ac:dyDescent="0.25">
      <c r="B15" s="99" t="s">
        <v>92</v>
      </c>
      <c r="C15" s="231" t="s">
        <v>93</v>
      </c>
      <c r="D15" s="232"/>
      <c r="E15" s="231" t="s">
        <v>94</v>
      </c>
      <c r="F15" s="232"/>
      <c r="G15" s="232"/>
      <c r="H15" s="232"/>
      <c r="I15" s="232"/>
      <c r="J15" s="232"/>
      <c r="K15" s="232"/>
      <c r="L15" s="233"/>
      <c r="M15" s="231" t="s">
        <v>21</v>
      </c>
      <c r="N15" s="232"/>
      <c r="O15" s="232"/>
      <c r="P15" s="232"/>
      <c r="Q15" s="233"/>
    </row>
    <row r="16" spans="2:25" ht="27.75" customHeight="1" x14ac:dyDescent="0.25">
      <c r="B16" s="100">
        <v>1</v>
      </c>
      <c r="C16" s="239" t="s">
        <v>228</v>
      </c>
      <c r="D16" s="240"/>
      <c r="E16" s="239" t="s">
        <v>313</v>
      </c>
      <c r="F16" s="245"/>
      <c r="G16" s="245"/>
      <c r="H16" s="245"/>
      <c r="I16" s="245"/>
      <c r="J16" s="245"/>
      <c r="K16" s="245"/>
      <c r="L16" s="246"/>
      <c r="M16" s="234" t="s">
        <v>229</v>
      </c>
      <c r="N16" s="235"/>
      <c r="O16" s="235"/>
      <c r="P16" s="235"/>
      <c r="Q16" s="236"/>
    </row>
    <row r="17" spans="2:24" ht="24" customHeight="1" x14ac:dyDescent="0.25">
      <c r="B17" s="100">
        <v>2</v>
      </c>
      <c r="C17" s="239" t="s">
        <v>230</v>
      </c>
      <c r="D17" s="246"/>
      <c r="E17" s="239" t="s">
        <v>241</v>
      </c>
      <c r="F17" s="245"/>
      <c r="G17" s="245"/>
      <c r="H17" s="245"/>
      <c r="I17" s="245"/>
      <c r="J17" s="245"/>
      <c r="K17" s="245"/>
      <c r="L17" s="246"/>
      <c r="M17" s="234"/>
      <c r="N17" s="235"/>
      <c r="O17" s="235"/>
      <c r="P17" s="235"/>
      <c r="Q17" s="236"/>
    </row>
    <row r="18" spans="2:24" ht="27.75" customHeight="1" x14ac:dyDescent="0.25">
      <c r="B18" s="100">
        <v>3</v>
      </c>
      <c r="C18" s="239" t="s">
        <v>231</v>
      </c>
      <c r="D18" s="246"/>
      <c r="E18" s="239" t="s">
        <v>232</v>
      </c>
      <c r="F18" s="245"/>
      <c r="G18" s="245"/>
      <c r="H18" s="245"/>
      <c r="I18" s="245"/>
      <c r="J18" s="245"/>
      <c r="K18" s="245"/>
      <c r="L18" s="246"/>
      <c r="M18" s="234"/>
      <c r="N18" s="235"/>
      <c r="O18" s="235"/>
      <c r="P18" s="235"/>
      <c r="Q18" s="236"/>
    </row>
    <row r="19" spans="2:24" ht="22.5" customHeight="1" x14ac:dyDescent="0.25">
      <c r="B19" s="100">
        <v>4</v>
      </c>
      <c r="C19" s="239" t="s">
        <v>233</v>
      </c>
      <c r="D19" s="246"/>
      <c r="E19" s="239" t="s">
        <v>234</v>
      </c>
      <c r="F19" s="245"/>
      <c r="G19" s="245"/>
      <c r="H19" s="245"/>
      <c r="I19" s="245"/>
      <c r="J19" s="245"/>
      <c r="K19" s="245"/>
      <c r="L19" s="246"/>
      <c r="M19" s="234"/>
      <c r="N19" s="235"/>
      <c r="O19" s="235"/>
      <c r="P19" s="235"/>
      <c r="Q19" s="236"/>
    </row>
    <row r="20" spans="2:24" ht="25.5" customHeight="1" x14ac:dyDescent="0.25">
      <c r="B20" s="100">
        <v>5</v>
      </c>
      <c r="C20" s="239" t="s">
        <v>235</v>
      </c>
      <c r="D20" s="246"/>
      <c r="E20" s="239" t="s">
        <v>236</v>
      </c>
      <c r="F20" s="245"/>
      <c r="G20" s="245"/>
      <c r="H20" s="245"/>
      <c r="I20" s="245"/>
      <c r="J20" s="245"/>
      <c r="K20" s="245"/>
      <c r="L20" s="246"/>
      <c r="M20" s="234"/>
      <c r="N20" s="235"/>
      <c r="O20" s="235"/>
      <c r="P20" s="235"/>
      <c r="Q20" s="236"/>
    </row>
    <row r="21" spans="2:24" ht="25.5" customHeight="1" x14ac:dyDescent="0.25">
      <c r="B21" s="100">
        <v>6</v>
      </c>
      <c r="C21" s="239" t="s">
        <v>237</v>
      </c>
      <c r="D21" s="240"/>
      <c r="E21" s="239" t="s">
        <v>238</v>
      </c>
      <c r="F21" s="245"/>
      <c r="G21" s="245"/>
      <c r="H21" s="245"/>
      <c r="I21" s="245"/>
      <c r="J21" s="245"/>
      <c r="K21" s="245"/>
      <c r="L21" s="246"/>
      <c r="M21" s="234"/>
      <c r="N21" s="235"/>
      <c r="O21" s="235"/>
      <c r="P21" s="235"/>
      <c r="Q21" s="236"/>
    </row>
    <row r="22" spans="2:24" ht="26.25" customHeight="1" x14ac:dyDescent="0.25">
      <c r="B22" s="100">
        <v>7</v>
      </c>
      <c r="C22" s="239" t="s">
        <v>239</v>
      </c>
      <c r="D22" s="240"/>
      <c r="E22" s="239" t="s">
        <v>240</v>
      </c>
      <c r="F22" s="245"/>
      <c r="G22" s="245"/>
      <c r="H22" s="245"/>
      <c r="I22" s="245"/>
      <c r="J22" s="245"/>
      <c r="K22" s="245"/>
      <c r="L22" s="246"/>
      <c r="M22" s="234"/>
      <c r="N22" s="235"/>
      <c r="O22" s="235"/>
      <c r="P22" s="235"/>
      <c r="Q22" s="236"/>
    </row>
    <row r="23" spans="2:24" ht="26.25" customHeight="1" x14ac:dyDescent="0.25">
      <c r="B23" s="101">
        <v>8</v>
      </c>
      <c r="C23" s="239" t="s">
        <v>243</v>
      </c>
      <c r="D23" s="246"/>
      <c r="E23" s="239" t="s">
        <v>244</v>
      </c>
      <c r="F23" s="245"/>
      <c r="G23" s="245"/>
      <c r="H23" s="245"/>
      <c r="I23" s="245"/>
      <c r="J23" s="245"/>
      <c r="K23" s="245"/>
      <c r="L23" s="246"/>
      <c r="M23" s="234"/>
      <c r="N23" s="235"/>
      <c r="O23" s="235"/>
      <c r="P23" s="235"/>
      <c r="Q23" s="236"/>
    </row>
    <row r="24" spans="2:24" ht="38.25" customHeight="1" x14ac:dyDescent="0.25">
      <c r="B24" s="230" t="s">
        <v>95</v>
      </c>
      <c r="C24" s="230"/>
      <c r="D24" s="230"/>
      <c r="E24" s="230"/>
      <c r="F24" s="230"/>
      <c r="G24" s="230"/>
      <c r="H24" s="230"/>
      <c r="I24" s="230"/>
      <c r="J24" s="230"/>
      <c r="K24" s="230"/>
      <c r="L24" s="230"/>
      <c r="M24" s="230"/>
      <c r="N24" s="230"/>
      <c r="O24" s="230"/>
      <c r="P24" s="230"/>
      <c r="Q24" s="230"/>
      <c r="R24" s="230"/>
    </row>
    <row r="25" spans="2:24" s="102" customFormat="1" ht="56.25" customHeight="1" x14ac:dyDescent="0.25">
      <c r="B25" s="258" t="s">
        <v>11</v>
      </c>
      <c r="C25" s="244" t="s">
        <v>7</v>
      </c>
      <c r="D25" s="244" t="s">
        <v>251</v>
      </c>
      <c r="E25" s="244" t="s">
        <v>13</v>
      </c>
      <c r="F25" s="244"/>
      <c r="G25" s="244"/>
      <c r="H25" s="244"/>
      <c r="I25" s="231" t="s">
        <v>228</v>
      </c>
      <c r="J25" s="255"/>
      <c r="K25" s="231" t="s">
        <v>230</v>
      </c>
      <c r="L25" s="233"/>
      <c r="M25" s="231" t="s">
        <v>246</v>
      </c>
      <c r="N25" s="233"/>
      <c r="O25" s="231" t="s">
        <v>247</v>
      </c>
      <c r="P25" s="233"/>
      <c r="Q25" s="231" t="s">
        <v>248</v>
      </c>
      <c r="R25" s="233"/>
      <c r="S25" s="231" t="s">
        <v>245</v>
      </c>
      <c r="T25" s="241"/>
      <c r="U25" s="231" t="s">
        <v>249</v>
      </c>
      <c r="V25" s="255"/>
      <c r="W25" s="256" t="s">
        <v>243</v>
      </c>
      <c r="X25" s="257"/>
    </row>
    <row r="26" spans="2:24" s="104" customFormat="1" ht="60.75" customHeight="1" x14ac:dyDescent="0.2">
      <c r="B26" s="259"/>
      <c r="C26" s="244"/>
      <c r="D26" s="244"/>
      <c r="E26" s="87" t="s">
        <v>3</v>
      </c>
      <c r="F26" s="87" t="s">
        <v>9</v>
      </c>
      <c r="G26" s="87" t="s">
        <v>10</v>
      </c>
      <c r="H26" s="87" t="s">
        <v>12</v>
      </c>
      <c r="I26" s="103" t="s">
        <v>1</v>
      </c>
      <c r="J26" s="103" t="s">
        <v>0</v>
      </c>
      <c r="K26" s="103" t="s">
        <v>1</v>
      </c>
      <c r="L26" s="103" t="s">
        <v>0</v>
      </c>
      <c r="M26" s="103" t="s">
        <v>1</v>
      </c>
      <c r="N26" s="103" t="s">
        <v>0</v>
      </c>
      <c r="O26" s="103" t="s">
        <v>1</v>
      </c>
      <c r="P26" s="103" t="s">
        <v>0</v>
      </c>
      <c r="Q26" s="103" t="s">
        <v>1</v>
      </c>
      <c r="R26" s="103" t="s">
        <v>0</v>
      </c>
      <c r="S26" s="103" t="s">
        <v>1</v>
      </c>
      <c r="T26" s="103" t="s">
        <v>0</v>
      </c>
      <c r="U26" s="103" t="s">
        <v>1</v>
      </c>
      <c r="V26" s="103" t="s">
        <v>0</v>
      </c>
      <c r="W26" s="103" t="s">
        <v>1</v>
      </c>
      <c r="X26" s="103" t="s">
        <v>0</v>
      </c>
    </row>
    <row r="27" spans="2:24" s="104" customFormat="1" ht="28.5" customHeight="1" x14ac:dyDescent="0.2">
      <c r="B27" s="105">
        <v>1</v>
      </c>
      <c r="C27" s="84" t="s">
        <v>250</v>
      </c>
      <c r="D27" s="106" t="s">
        <v>250</v>
      </c>
      <c r="E27" s="84" t="s">
        <v>54</v>
      </c>
      <c r="F27" s="64">
        <v>300</v>
      </c>
      <c r="G27" s="64">
        <v>694</v>
      </c>
      <c r="H27" s="64">
        <v>208200</v>
      </c>
      <c r="I27" s="107">
        <v>689</v>
      </c>
      <c r="J27" s="107">
        <v>206700</v>
      </c>
      <c r="K27" s="107"/>
      <c r="L27" s="107"/>
      <c r="M27" s="108"/>
      <c r="N27" s="108"/>
      <c r="O27" s="108"/>
      <c r="P27" s="108"/>
      <c r="Q27" s="65"/>
      <c r="R27" s="65"/>
      <c r="S27" s="108"/>
      <c r="T27" s="108"/>
      <c r="U27" s="108"/>
      <c r="V27" s="108"/>
      <c r="W27" s="108"/>
      <c r="X27" s="108"/>
    </row>
    <row r="28" spans="2:24" s="104" customFormat="1" ht="35.25" customHeight="1" x14ac:dyDescent="0.2">
      <c r="B28" s="105">
        <v>2</v>
      </c>
      <c r="C28" s="106" t="s">
        <v>252</v>
      </c>
      <c r="D28" s="84" t="s">
        <v>253</v>
      </c>
      <c r="E28" s="84" t="s">
        <v>54</v>
      </c>
      <c r="F28" s="64">
        <v>200</v>
      </c>
      <c r="G28" s="64">
        <v>85</v>
      </c>
      <c r="H28" s="64">
        <v>17000</v>
      </c>
      <c r="I28" s="107"/>
      <c r="J28" s="107"/>
      <c r="K28" s="107"/>
      <c r="L28" s="107"/>
      <c r="M28" s="108"/>
      <c r="N28" s="108"/>
      <c r="O28" s="108"/>
      <c r="P28" s="108"/>
      <c r="Q28" s="65"/>
      <c r="R28" s="65"/>
      <c r="S28" s="65">
        <v>80</v>
      </c>
      <c r="T28" s="65">
        <v>16000</v>
      </c>
      <c r="U28" s="108"/>
      <c r="V28" s="108"/>
      <c r="W28" s="108"/>
      <c r="X28" s="108"/>
    </row>
    <row r="29" spans="2:24" s="104" customFormat="1" ht="27" customHeight="1" x14ac:dyDescent="0.2">
      <c r="B29" s="105">
        <v>3</v>
      </c>
      <c r="C29" s="84" t="s">
        <v>254</v>
      </c>
      <c r="D29" s="106" t="s">
        <v>255</v>
      </c>
      <c r="E29" s="84" t="s">
        <v>54</v>
      </c>
      <c r="F29" s="64">
        <v>24</v>
      </c>
      <c r="G29" s="64">
        <v>1045</v>
      </c>
      <c r="H29" s="64">
        <v>25080</v>
      </c>
      <c r="I29" s="107">
        <v>1040</v>
      </c>
      <c r="J29" s="107">
        <v>24960</v>
      </c>
      <c r="K29" s="107"/>
      <c r="L29" s="107"/>
      <c r="M29" s="108"/>
      <c r="N29" s="108"/>
      <c r="O29" s="108"/>
      <c r="P29" s="108"/>
      <c r="Q29" s="65"/>
      <c r="R29" s="65"/>
      <c r="S29" s="108"/>
      <c r="T29" s="108"/>
      <c r="U29" s="108"/>
      <c r="V29" s="108"/>
      <c r="W29" s="108"/>
      <c r="X29" s="108"/>
    </row>
    <row r="30" spans="2:24" s="104" customFormat="1" ht="27" customHeight="1" x14ac:dyDescent="0.2">
      <c r="B30" s="105">
        <v>4</v>
      </c>
      <c r="C30" s="106" t="s">
        <v>256</v>
      </c>
      <c r="D30" s="84" t="s">
        <v>257</v>
      </c>
      <c r="E30" s="84" t="s">
        <v>54</v>
      </c>
      <c r="F30" s="64">
        <v>24</v>
      </c>
      <c r="G30" s="64">
        <v>1104</v>
      </c>
      <c r="H30" s="64">
        <v>26496</v>
      </c>
      <c r="I30" s="107">
        <v>1099</v>
      </c>
      <c r="J30" s="107">
        <v>26376</v>
      </c>
      <c r="K30" s="107"/>
      <c r="L30" s="107"/>
      <c r="M30" s="108"/>
      <c r="N30" s="108"/>
      <c r="O30" s="108"/>
      <c r="P30" s="108"/>
      <c r="Q30" s="65"/>
      <c r="R30" s="65"/>
      <c r="S30" s="108"/>
      <c r="T30" s="108"/>
      <c r="U30" s="108"/>
      <c r="V30" s="108"/>
      <c r="W30" s="108"/>
      <c r="X30" s="108"/>
    </row>
    <row r="31" spans="2:24" s="104" customFormat="1" ht="30" customHeight="1" x14ac:dyDescent="0.2">
      <c r="B31" s="109">
        <v>5</v>
      </c>
      <c r="C31" s="110" t="s">
        <v>258</v>
      </c>
      <c r="D31" s="111" t="s">
        <v>258</v>
      </c>
      <c r="E31" s="110" t="s">
        <v>54</v>
      </c>
      <c r="F31" s="64">
        <v>60</v>
      </c>
      <c r="G31" s="64">
        <v>697</v>
      </c>
      <c r="H31" s="64">
        <v>41820</v>
      </c>
      <c r="I31" s="107">
        <v>692</v>
      </c>
      <c r="J31" s="107">
        <v>41520</v>
      </c>
      <c r="K31" s="107"/>
      <c r="L31" s="107"/>
      <c r="M31" s="108"/>
      <c r="N31" s="108"/>
      <c r="O31" s="65"/>
      <c r="P31" s="65"/>
      <c r="Q31" s="65"/>
      <c r="R31" s="65"/>
      <c r="S31" s="108"/>
      <c r="T31" s="108"/>
      <c r="U31" s="108"/>
      <c r="V31" s="108"/>
      <c r="W31" s="108"/>
      <c r="X31" s="108"/>
    </row>
    <row r="32" spans="2:24" s="104" customFormat="1" ht="28.5" customHeight="1" x14ac:dyDescent="0.2">
      <c r="B32" s="109">
        <v>6</v>
      </c>
      <c r="C32" s="85" t="s">
        <v>259</v>
      </c>
      <c r="D32" s="84" t="s">
        <v>259</v>
      </c>
      <c r="E32" s="84" t="s">
        <v>54</v>
      </c>
      <c r="F32" s="64">
        <v>60</v>
      </c>
      <c r="G32" s="64">
        <v>1235</v>
      </c>
      <c r="H32" s="64">
        <v>74100</v>
      </c>
      <c r="I32" s="107">
        <v>1230</v>
      </c>
      <c r="J32" s="107">
        <v>73800</v>
      </c>
      <c r="K32" s="107"/>
      <c r="L32" s="107"/>
      <c r="M32" s="108"/>
      <c r="N32" s="108"/>
      <c r="O32" s="108"/>
      <c r="P32" s="108"/>
      <c r="Q32" s="65"/>
      <c r="R32" s="65"/>
      <c r="S32" s="108"/>
      <c r="T32" s="108"/>
      <c r="U32" s="108"/>
      <c r="V32" s="108"/>
      <c r="W32" s="108"/>
      <c r="X32" s="108"/>
    </row>
    <row r="33" spans="2:24" s="104" customFormat="1" ht="23.25" customHeight="1" x14ac:dyDescent="0.2">
      <c r="B33" s="105">
        <v>7</v>
      </c>
      <c r="C33" s="112" t="s">
        <v>260</v>
      </c>
      <c r="D33" s="113" t="s">
        <v>260</v>
      </c>
      <c r="E33" s="84" t="s">
        <v>54</v>
      </c>
      <c r="F33" s="64">
        <v>6</v>
      </c>
      <c r="G33" s="64">
        <v>802</v>
      </c>
      <c r="H33" s="64">
        <v>4812</v>
      </c>
      <c r="I33" s="107">
        <v>797</v>
      </c>
      <c r="J33" s="107">
        <v>4782</v>
      </c>
      <c r="K33" s="107"/>
      <c r="L33" s="107"/>
      <c r="M33" s="108"/>
      <c r="N33" s="108"/>
      <c r="O33" s="65"/>
      <c r="P33" s="65"/>
      <c r="Q33" s="108"/>
      <c r="R33" s="108"/>
      <c r="S33" s="108"/>
      <c r="T33" s="108"/>
      <c r="U33" s="108"/>
      <c r="V33" s="108"/>
      <c r="W33" s="108"/>
      <c r="X33" s="108"/>
    </row>
    <row r="34" spans="2:24" s="104" customFormat="1" ht="27.75" customHeight="1" x14ac:dyDescent="0.2">
      <c r="B34" s="114">
        <v>8</v>
      </c>
      <c r="C34" s="85" t="s">
        <v>261</v>
      </c>
      <c r="D34" s="84" t="s">
        <v>261</v>
      </c>
      <c r="E34" s="84" t="s">
        <v>54</v>
      </c>
      <c r="F34" s="64">
        <v>6</v>
      </c>
      <c r="G34" s="64">
        <v>646</v>
      </c>
      <c r="H34" s="65">
        <v>3876</v>
      </c>
      <c r="I34" s="107">
        <v>642</v>
      </c>
      <c r="J34" s="107">
        <v>3846</v>
      </c>
      <c r="K34" s="115"/>
      <c r="L34" s="116"/>
      <c r="M34" s="108"/>
      <c r="N34" s="108"/>
      <c r="O34" s="65"/>
      <c r="P34" s="65"/>
      <c r="Q34" s="108"/>
      <c r="R34" s="108"/>
      <c r="S34" s="65"/>
      <c r="T34" s="65"/>
      <c r="U34" s="108"/>
      <c r="V34" s="108"/>
      <c r="W34" s="108"/>
      <c r="X34" s="108"/>
    </row>
    <row r="35" spans="2:24" s="104" customFormat="1" ht="20.25" customHeight="1" x14ac:dyDescent="0.2">
      <c r="B35" s="64">
        <v>9</v>
      </c>
      <c r="C35" s="117" t="s">
        <v>262</v>
      </c>
      <c r="D35" s="110" t="s">
        <v>262</v>
      </c>
      <c r="E35" s="110" t="s">
        <v>54</v>
      </c>
      <c r="F35" s="64">
        <v>12</v>
      </c>
      <c r="G35" s="64">
        <v>514</v>
      </c>
      <c r="H35" s="65">
        <f t="shared" ref="H35:H47" si="0">F35*G35</f>
        <v>6168</v>
      </c>
      <c r="I35" s="107">
        <v>509</v>
      </c>
      <c r="J35" s="107">
        <v>6108</v>
      </c>
      <c r="K35" s="115"/>
      <c r="L35" s="116"/>
      <c r="M35" s="108"/>
      <c r="N35" s="108"/>
      <c r="O35" s="65"/>
      <c r="P35" s="65"/>
      <c r="Q35" s="108"/>
      <c r="R35" s="108"/>
      <c r="S35" s="65"/>
      <c r="T35" s="65"/>
      <c r="U35" s="108"/>
      <c r="V35" s="108"/>
      <c r="W35" s="108"/>
      <c r="X35" s="108"/>
    </row>
    <row r="36" spans="2:24" s="119" customFormat="1" ht="31.5" customHeight="1" x14ac:dyDescent="0.2">
      <c r="B36" s="64">
        <v>10</v>
      </c>
      <c r="C36" s="117" t="s">
        <v>263</v>
      </c>
      <c r="D36" s="110" t="s">
        <v>263</v>
      </c>
      <c r="E36" s="110" t="s">
        <v>54</v>
      </c>
      <c r="F36" s="64">
        <v>300</v>
      </c>
      <c r="G36" s="64">
        <v>769</v>
      </c>
      <c r="H36" s="65">
        <f t="shared" si="0"/>
        <v>230700</v>
      </c>
      <c r="I36" s="107">
        <v>764</v>
      </c>
      <c r="J36" s="107">
        <v>229200</v>
      </c>
      <c r="K36" s="115"/>
      <c r="L36" s="116"/>
      <c r="M36" s="118"/>
      <c r="N36" s="118"/>
      <c r="O36" s="107"/>
      <c r="P36" s="107"/>
      <c r="Q36" s="118"/>
      <c r="R36" s="118"/>
      <c r="S36" s="107"/>
      <c r="T36" s="107"/>
      <c r="U36" s="118"/>
      <c r="V36" s="118"/>
      <c r="W36" s="118"/>
      <c r="X36" s="118"/>
    </row>
    <row r="37" spans="2:24" s="104" customFormat="1" ht="32.25" customHeight="1" x14ac:dyDescent="0.2">
      <c r="B37" s="64">
        <v>11</v>
      </c>
      <c r="C37" s="117" t="s">
        <v>264</v>
      </c>
      <c r="D37" s="110" t="s">
        <v>264</v>
      </c>
      <c r="E37" s="110" t="s">
        <v>54</v>
      </c>
      <c r="F37" s="64">
        <v>24</v>
      </c>
      <c r="G37" s="64">
        <v>1123</v>
      </c>
      <c r="H37" s="65">
        <f t="shared" si="0"/>
        <v>26952</v>
      </c>
      <c r="I37" s="107">
        <v>1118</v>
      </c>
      <c r="J37" s="107">
        <v>26832</v>
      </c>
      <c r="K37" s="115"/>
      <c r="L37" s="116"/>
      <c r="M37" s="108"/>
      <c r="N37" s="108"/>
      <c r="O37" s="65"/>
      <c r="P37" s="65"/>
      <c r="Q37" s="108"/>
      <c r="R37" s="108"/>
      <c r="S37" s="65"/>
      <c r="T37" s="65"/>
      <c r="U37" s="108"/>
      <c r="V37" s="108"/>
      <c r="W37" s="108"/>
      <c r="X37" s="108"/>
    </row>
    <row r="38" spans="2:24" s="104" customFormat="1" ht="38.25" customHeight="1" x14ac:dyDescent="0.2">
      <c r="B38" s="64">
        <v>12</v>
      </c>
      <c r="C38" s="111" t="s">
        <v>265</v>
      </c>
      <c r="D38" s="110" t="s">
        <v>265</v>
      </c>
      <c r="E38" s="110" t="s">
        <v>54</v>
      </c>
      <c r="F38" s="64">
        <v>24</v>
      </c>
      <c r="G38" s="64">
        <v>936</v>
      </c>
      <c r="H38" s="65">
        <f t="shared" si="0"/>
        <v>22464</v>
      </c>
      <c r="I38" s="107">
        <v>931</v>
      </c>
      <c r="J38" s="107">
        <v>22344</v>
      </c>
      <c r="K38" s="115"/>
      <c r="L38" s="116"/>
      <c r="M38" s="65"/>
      <c r="N38" s="65"/>
      <c r="O38" s="108"/>
      <c r="P38" s="108"/>
      <c r="Q38" s="108"/>
      <c r="R38" s="108"/>
      <c r="S38" s="108"/>
      <c r="T38" s="108"/>
      <c r="U38" s="108"/>
      <c r="V38" s="108"/>
      <c r="W38" s="108"/>
      <c r="X38" s="108"/>
    </row>
    <row r="39" spans="2:24" s="104" customFormat="1" ht="33.75" customHeight="1" x14ac:dyDescent="0.2">
      <c r="B39" s="64">
        <v>13</v>
      </c>
      <c r="C39" s="117" t="s">
        <v>266</v>
      </c>
      <c r="D39" s="110" t="s">
        <v>266</v>
      </c>
      <c r="E39" s="120" t="s">
        <v>54</v>
      </c>
      <c r="F39" s="64">
        <v>24</v>
      </c>
      <c r="G39" s="64">
        <v>871</v>
      </c>
      <c r="H39" s="65">
        <f t="shared" si="0"/>
        <v>20904</v>
      </c>
      <c r="I39" s="107">
        <v>866</v>
      </c>
      <c r="J39" s="107">
        <v>20784</v>
      </c>
      <c r="K39" s="115"/>
      <c r="L39" s="116"/>
      <c r="M39" s="65"/>
      <c r="N39" s="65"/>
      <c r="O39" s="108"/>
      <c r="P39" s="108"/>
      <c r="Q39" s="108"/>
      <c r="R39" s="108"/>
      <c r="S39" s="108"/>
      <c r="T39" s="108"/>
      <c r="U39" s="108"/>
      <c r="V39" s="108"/>
      <c r="W39" s="108"/>
      <c r="X39" s="108"/>
    </row>
    <row r="40" spans="2:24" s="104" customFormat="1" ht="36.75" customHeight="1" x14ac:dyDescent="0.2">
      <c r="B40" s="121">
        <v>14</v>
      </c>
      <c r="C40" s="117" t="s">
        <v>267</v>
      </c>
      <c r="D40" s="110" t="s">
        <v>267</v>
      </c>
      <c r="E40" s="110" t="s">
        <v>54</v>
      </c>
      <c r="F40" s="64">
        <v>24</v>
      </c>
      <c r="G40" s="64">
        <v>936</v>
      </c>
      <c r="H40" s="65">
        <f t="shared" si="0"/>
        <v>22464</v>
      </c>
      <c r="I40" s="107">
        <v>931</v>
      </c>
      <c r="J40" s="107">
        <v>22344</v>
      </c>
      <c r="K40" s="115"/>
      <c r="L40" s="116"/>
      <c r="M40" s="108"/>
      <c r="N40" s="108"/>
      <c r="O40" s="108"/>
      <c r="P40" s="108"/>
      <c r="Q40" s="108"/>
      <c r="R40" s="108"/>
      <c r="S40" s="108"/>
      <c r="T40" s="108"/>
      <c r="U40" s="108"/>
      <c r="V40" s="108"/>
      <c r="W40" s="108"/>
      <c r="X40" s="108"/>
    </row>
    <row r="41" spans="2:24" s="104" customFormat="1" ht="32.25" customHeight="1" x14ac:dyDescent="0.2">
      <c r="B41" s="121">
        <v>15</v>
      </c>
      <c r="C41" s="117" t="s">
        <v>268</v>
      </c>
      <c r="D41" s="110" t="s">
        <v>268</v>
      </c>
      <c r="E41" s="110" t="s">
        <v>54</v>
      </c>
      <c r="F41" s="64">
        <v>24</v>
      </c>
      <c r="G41" s="64">
        <v>1235</v>
      </c>
      <c r="H41" s="65">
        <f t="shared" si="0"/>
        <v>29640</v>
      </c>
      <c r="I41" s="107">
        <v>1230</v>
      </c>
      <c r="J41" s="107">
        <v>29520</v>
      </c>
      <c r="K41" s="115"/>
      <c r="L41" s="116"/>
      <c r="M41" s="108"/>
      <c r="N41" s="108"/>
      <c r="O41" s="108"/>
      <c r="P41" s="108"/>
      <c r="Q41" s="108"/>
      <c r="R41" s="108"/>
      <c r="S41" s="108"/>
      <c r="T41" s="108"/>
      <c r="U41" s="108"/>
      <c r="V41" s="108"/>
      <c r="W41" s="108"/>
      <c r="X41" s="108"/>
    </row>
    <row r="42" spans="2:24" s="104" customFormat="1" ht="19.5" customHeight="1" x14ac:dyDescent="0.2">
      <c r="B42" s="121">
        <v>16</v>
      </c>
      <c r="C42" s="117" t="s">
        <v>269</v>
      </c>
      <c r="D42" s="110" t="s">
        <v>269</v>
      </c>
      <c r="E42" s="110" t="s">
        <v>54</v>
      </c>
      <c r="F42" s="64">
        <v>24</v>
      </c>
      <c r="G42" s="64">
        <v>965</v>
      </c>
      <c r="H42" s="65">
        <f t="shared" si="0"/>
        <v>23160</v>
      </c>
      <c r="I42" s="107">
        <v>960</v>
      </c>
      <c r="J42" s="107">
        <v>23040</v>
      </c>
      <c r="K42" s="115"/>
      <c r="L42" s="116"/>
      <c r="M42" s="108"/>
      <c r="N42" s="108"/>
      <c r="O42" s="108"/>
      <c r="P42" s="108"/>
      <c r="Q42" s="108"/>
      <c r="R42" s="108"/>
      <c r="S42" s="108"/>
      <c r="T42" s="108"/>
      <c r="U42" s="108"/>
      <c r="V42" s="108"/>
      <c r="W42" s="108"/>
      <c r="X42" s="108"/>
    </row>
    <row r="43" spans="2:24" s="104" customFormat="1" ht="33" customHeight="1" x14ac:dyDescent="0.2">
      <c r="B43" s="121">
        <v>17</v>
      </c>
      <c r="C43" s="117" t="s">
        <v>270</v>
      </c>
      <c r="D43" s="110" t="s">
        <v>270</v>
      </c>
      <c r="E43" s="122" t="s">
        <v>54</v>
      </c>
      <c r="F43" s="64">
        <v>24</v>
      </c>
      <c r="G43" s="64">
        <v>1423</v>
      </c>
      <c r="H43" s="65">
        <f t="shared" si="0"/>
        <v>34152</v>
      </c>
      <c r="I43" s="107">
        <v>1418</v>
      </c>
      <c r="J43" s="107">
        <v>34032</v>
      </c>
      <c r="K43" s="115"/>
      <c r="L43" s="116"/>
      <c r="M43" s="108"/>
      <c r="N43" s="108"/>
      <c r="O43" s="108"/>
      <c r="P43" s="108"/>
      <c r="Q43" s="108"/>
      <c r="R43" s="108"/>
      <c r="S43" s="108"/>
      <c r="T43" s="108"/>
      <c r="U43" s="108"/>
      <c r="V43" s="108"/>
      <c r="W43" s="108"/>
      <c r="X43" s="108"/>
    </row>
    <row r="44" spans="2:24" s="104" customFormat="1" ht="34.5" customHeight="1" x14ac:dyDescent="0.2">
      <c r="B44" s="121">
        <v>18</v>
      </c>
      <c r="C44" s="117" t="s">
        <v>271</v>
      </c>
      <c r="D44" s="110" t="s">
        <v>271</v>
      </c>
      <c r="E44" s="123" t="s">
        <v>54</v>
      </c>
      <c r="F44" s="64">
        <v>6</v>
      </c>
      <c r="G44" s="64">
        <v>979</v>
      </c>
      <c r="H44" s="65">
        <f t="shared" si="0"/>
        <v>5874</v>
      </c>
      <c r="I44" s="107">
        <v>974</v>
      </c>
      <c r="J44" s="107">
        <v>5844</v>
      </c>
      <c r="K44" s="115"/>
      <c r="L44" s="116"/>
      <c r="M44" s="108"/>
      <c r="N44" s="108"/>
      <c r="O44" s="108"/>
      <c r="P44" s="108"/>
      <c r="Q44" s="108"/>
      <c r="R44" s="108"/>
      <c r="S44" s="108"/>
      <c r="T44" s="108"/>
      <c r="U44" s="108"/>
      <c r="V44" s="108"/>
      <c r="W44" s="108"/>
      <c r="X44" s="108"/>
    </row>
    <row r="45" spans="2:24" s="104" customFormat="1" ht="32.25" customHeight="1" x14ac:dyDescent="0.2">
      <c r="B45" s="121">
        <v>19</v>
      </c>
      <c r="C45" s="124" t="s">
        <v>272</v>
      </c>
      <c r="D45" s="110" t="s">
        <v>272</v>
      </c>
      <c r="E45" s="123" t="s">
        <v>54</v>
      </c>
      <c r="F45" s="64">
        <v>6</v>
      </c>
      <c r="G45" s="64">
        <v>1045</v>
      </c>
      <c r="H45" s="65">
        <f t="shared" si="0"/>
        <v>6270</v>
      </c>
      <c r="I45" s="107">
        <v>1040</v>
      </c>
      <c r="J45" s="107">
        <v>6240</v>
      </c>
      <c r="K45" s="115"/>
      <c r="L45" s="116"/>
      <c r="M45" s="108"/>
      <c r="N45" s="108"/>
      <c r="O45" s="108"/>
      <c r="P45" s="108"/>
      <c r="Q45" s="108"/>
      <c r="R45" s="108"/>
      <c r="S45" s="108"/>
      <c r="T45" s="108"/>
      <c r="U45" s="108"/>
      <c r="V45" s="108"/>
      <c r="W45" s="108"/>
      <c r="X45" s="108"/>
    </row>
    <row r="46" spans="2:24" s="104" customFormat="1" ht="36" customHeight="1" x14ac:dyDescent="0.2">
      <c r="B46" s="121">
        <v>20</v>
      </c>
      <c r="C46" s="125" t="s">
        <v>273</v>
      </c>
      <c r="D46" s="110" t="s">
        <v>274</v>
      </c>
      <c r="E46" s="123" t="s">
        <v>41</v>
      </c>
      <c r="F46" s="64">
        <v>1</v>
      </c>
      <c r="G46" s="64">
        <v>37380</v>
      </c>
      <c r="H46" s="65">
        <f t="shared" si="0"/>
        <v>37380</v>
      </c>
      <c r="I46" s="107"/>
      <c r="J46" s="107">
        <f>SUM(J27:J45)</f>
        <v>808272</v>
      </c>
      <c r="K46" s="115"/>
      <c r="L46" s="116"/>
      <c r="M46" s="108"/>
      <c r="N46" s="108"/>
      <c r="O46" s="108"/>
      <c r="P46" s="108"/>
      <c r="Q46" s="108"/>
      <c r="R46" s="108"/>
      <c r="S46" s="108"/>
      <c r="T46" s="108"/>
      <c r="U46" s="108"/>
      <c r="V46" s="108"/>
      <c r="W46" s="65">
        <v>35750</v>
      </c>
      <c r="X46" s="65">
        <v>35750</v>
      </c>
    </row>
    <row r="47" spans="2:24" s="104" customFormat="1" ht="28.5" customHeight="1" x14ac:dyDescent="0.2">
      <c r="B47" s="121">
        <v>21</v>
      </c>
      <c r="C47" s="125" t="s">
        <v>275</v>
      </c>
      <c r="D47" s="110" t="s">
        <v>275</v>
      </c>
      <c r="E47" s="123" t="s">
        <v>41</v>
      </c>
      <c r="F47" s="64">
        <v>100000</v>
      </c>
      <c r="G47" s="64">
        <v>9.86</v>
      </c>
      <c r="H47" s="65">
        <f t="shared" si="0"/>
        <v>986000</v>
      </c>
      <c r="I47" s="107"/>
      <c r="J47" s="107"/>
      <c r="K47" s="126">
        <v>7</v>
      </c>
      <c r="L47" s="127">
        <v>700000</v>
      </c>
      <c r="M47" s="65">
        <v>6.49</v>
      </c>
      <c r="N47" s="65">
        <v>649000</v>
      </c>
      <c r="O47" s="65">
        <v>7.4</v>
      </c>
      <c r="P47" s="65">
        <v>740000</v>
      </c>
      <c r="Q47" s="65">
        <v>6.7759999999999998</v>
      </c>
      <c r="R47" s="65">
        <v>677600</v>
      </c>
      <c r="S47" s="65">
        <v>8</v>
      </c>
      <c r="T47" s="65">
        <v>800000</v>
      </c>
      <c r="U47" s="108"/>
      <c r="V47" s="108"/>
      <c r="W47" s="65">
        <v>8.35</v>
      </c>
      <c r="X47" s="65">
        <v>835000</v>
      </c>
    </row>
    <row r="48" spans="2:24" s="104" customFormat="1" ht="33.75" customHeight="1" x14ac:dyDescent="0.2">
      <c r="B48" s="121">
        <v>22</v>
      </c>
      <c r="C48" s="124" t="s">
        <v>276</v>
      </c>
      <c r="D48" s="110" t="s">
        <v>277</v>
      </c>
      <c r="E48" s="128" t="s">
        <v>69</v>
      </c>
      <c r="F48" s="64">
        <v>20</v>
      </c>
      <c r="G48" s="64">
        <v>7735</v>
      </c>
      <c r="H48" s="65">
        <v>154700</v>
      </c>
      <c r="I48" s="107"/>
      <c r="J48" s="107"/>
      <c r="K48" s="115"/>
      <c r="L48" s="116"/>
      <c r="M48" s="108"/>
      <c r="N48" s="108"/>
      <c r="O48" s="108"/>
      <c r="P48" s="108"/>
      <c r="Q48" s="65">
        <v>3300</v>
      </c>
      <c r="R48" s="65">
        <v>66000</v>
      </c>
      <c r="S48" s="108"/>
      <c r="T48" s="108"/>
      <c r="U48" s="108"/>
      <c r="V48" s="108"/>
      <c r="W48" s="65">
        <v>6700</v>
      </c>
      <c r="X48" s="65">
        <v>134000</v>
      </c>
    </row>
    <row r="49" spans="2:28" s="104" customFormat="1" ht="42.75" customHeight="1" x14ac:dyDescent="0.2">
      <c r="B49" s="121">
        <v>23</v>
      </c>
      <c r="C49" s="125" t="s">
        <v>278</v>
      </c>
      <c r="D49" s="110" t="s">
        <v>279</v>
      </c>
      <c r="E49" s="123" t="s">
        <v>41</v>
      </c>
      <c r="F49" s="64">
        <v>2</v>
      </c>
      <c r="G49" s="64">
        <v>8900</v>
      </c>
      <c r="H49" s="65">
        <v>17800</v>
      </c>
      <c r="I49" s="107"/>
      <c r="J49" s="107"/>
      <c r="K49" s="115"/>
      <c r="L49" s="116"/>
      <c r="M49" s="108"/>
      <c r="N49" s="108"/>
      <c r="O49" s="108"/>
      <c r="P49" s="108"/>
      <c r="Q49" s="108"/>
      <c r="R49" s="108"/>
      <c r="S49" s="108"/>
      <c r="T49" s="108"/>
      <c r="U49" s="108"/>
      <c r="V49" s="108"/>
      <c r="W49" s="65"/>
      <c r="X49" s="65"/>
    </row>
    <row r="50" spans="2:28" s="104" customFormat="1" ht="42.75" customHeight="1" x14ac:dyDescent="0.2">
      <c r="B50" s="121">
        <v>24</v>
      </c>
      <c r="C50" s="125" t="s">
        <v>280</v>
      </c>
      <c r="D50" s="110" t="s">
        <v>281</v>
      </c>
      <c r="E50" s="123" t="s">
        <v>41</v>
      </c>
      <c r="F50" s="64">
        <v>8</v>
      </c>
      <c r="G50" s="64">
        <v>29624.2</v>
      </c>
      <c r="H50" s="65">
        <v>236993.6</v>
      </c>
      <c r="I50" s="107"/>
      <c r="J50" s="107"/>
      <c r="K50" s="115"/>
      <c r="L50" s="116"/>
      <c r="M50" s="108"/>
      <c r="N50" s="108"/>
      <c r="O50" s="65">
        <v>13955</v>
      </c>
      <c r="P50" s="65">
        <v>111640</v>
      </c>
      <c r="Q50" s="108"/>
      <c r="R50" s="108"/>
      <c r="S50" s="65">
        <v>20000</v>
      </c>
      <c r="T50" s="65">
        <v>160000</v>
      </c>
      <c r="U50" s="108"/>
      <c r="V50" s="108"/>
      <c r="W50" s="129">
        <v>19700</v>
      </c>
      <c r="X50" s="129">
        <v>98500</v>
      </c>
    </row>
    <row r="51" spans="2:28" s="104" customFormat="1" ht="42.75" customHeight="1" x14ac:dyDescent="0.2">
      <c r="B51" s="121">
        <v>25</v>
      </c>
      <c r="C51" s="130" t="s">
        <v>282</v>
      </c>
      <c r="D51" s="131" t="s">
        <v>281</v>
      </c>
      <c r="E51" s="132" t="s">
        <v>41</v>
      </c>
      <c r="F51" s="64">
        <v>8</v>
      </c>
      <c r="G51" s="64">
        <v>29624.2</v>
      </c>
      <c r="H51" s="65">
        <v>236993.6</v>
      </c>
      <c r="I51" s="107"/>
      <c r="J51" s="107"/>
      <c r="K51" s="115"/>
      <c r="L51" s="116"/>
      <c r="M51" s="108"/>
      <c r="N51" s="108"/>
      <c r="O51" s="108"/>
      <c r="P51" s="108"/>
      <c r="Q51" s="108"/>
      <c r="R51" s="108"/>
      <c r="S51" s="108"/>
      <c r="T51" s="108"/>
      <c r="U51" s="108"/>
      <c r="V51" s="108"/>
      <c r="W51" s="129">
        <v>19700</v>
      </c>
      <c r="X51" s="129">
        <v>197000</v>
      </c>
    </row>
    <row r="52" spans="2:28" s="104" customFormat="1" ht="28.15" customHeight="1" x14ac:dyDescent="0.2">
      <c r="B52" s="121">
        <v>26</v>
      </c>
      <c r="C52" s="125" t="s">
        <v>283</v>
      </c>
      <c r="D52" s="110" t="s">
        <v>284</v>
      </c>
      <c r="E52" s="125" t="s">
        <v>69</v>
      </c>
      <c r="F52" s="133">
        <v>10</v>
      </c>
      <c r="G52" s="64">
        <v>39219</v>
      </c>
      <c r="H52" s="65">
        <v>392190</v>
      </c>
      <c r="I52" s="107"/>
      <c r="J52" s="107"/>
      <c r="K52" s="115"/>
      <c r="L52" s="116"/>
      <c r="M52" s="108"/>
      <c r="N52" s="108"/>
      <c r="O52" s="65">
        <v>21035</v>
      </c>
      <c r="P52" s="65">
        <v>210350</v>
      </c>
      <c r="Q52" s="65">
        <v>17760</v>
      </c>
      <c r="R52" s="65">
        <v>177600</v>
      </c>
      <c r="S52" s="65">
        <v>30000</v>
      </c>
      <c r="T52" s="65">
        <v>300000</v>
      </c>
      <c r="U52" s="108"/>
      <c r="V52" s="108"/>
      <c r="W52" s="65">
        <v>32700</v>
      </c>
      <c r="X52" s="65">
        <v>327000</v>
      </c>
    </row>
    <row r="53" spans="2:28" s="104" customFormat="1" ht="30" customHeight="1" x14ac:dyDescent="0.2">
      <c r="B53" s="121">
        <v>27</v>
      </c>
      <c r="C53" s="125" t="s">
        <v>285</v>
      </c>
      <c r="D53" s="110" t="s">
        <v>286</v>
      </c>
      <c r="E53" s="125" t="s">
        <v>69</v>
      </c>
      <c r="F53" s="133">
        <v>8</v>
      </c>
      <c r="G53" s="64">
        <v>31263</v>
      </c>
      <c r="H53" s="65">
        <v>250104</v>
      </c>
      <c r="I53" s="107"/>
      <c r="J53" s="107"/>
      <c r="K53" s="115"/>
      <c r="L53" s="116"/>
      <c r="M53" s="108"/>
      <c r="N53" s="108"/>
      <c r="O53" s="65">
        <v>25955</v>
      </c>
      <c r="P53" s="65">
        <v>207640</v>
      </c>
      <c r="Q53" s="65">
        <v>23000</v>
      </c>
      <c r="R53" s="65">
        <v>184000</v>
      </c>
      <c r="S53" s="65">
        <v>30000</v>
      </c>
      <c r="T53" s="65">
        <v>240000</v>
      </c>
      <c r="U53" s="108"/>
      <c r="V53" s="108"/>
      <c r="W53" s="65">
        <v>30970</v>
      </c>
      <c r="X53" s="65">
        <v>247760</v>
      </c>
    </row>
    <row r="54" spans="2:28" s="104" customFormat="1" ht="33" customHeight="1" x14ac:dyDescent="0.2">
      <c r="B54" s="121">
        <v>28</v>
      </c>
      <c r="C54" s="125" t="s">
        <v>287</v>
      </c>
      <c r="D54" s="134" t="s">
        <v>286</v>
      </c>
      <c r="E54" s="125" t="s">
        <v>69</v>
      </c>
      <c r="F54" s="133">
        <v>8</v>
      </c>
      <c r="G54" s="64">
        <v>10361.5</v>
      </c>
      <c r="H54" s="65">
        <v>82982</v>
      </c>
      <c r="I54" s="107"/>
      <c r="J54" s="107"/>
      <c r="K54" s="115"/>
      <c r="L54" s="116"/>
      <c r="M54" s="108"/>
      <c r="N54" s="108"/>
      <c r="O54" s="108"/>
      <c r="P54" s="108"/>
      <c r="Q54" s="108"/>
      <c r="R54" s="108"/>
      <c r="S54" s="108"/>
      <c r="T54" s="108"/>
      <c r="U54" s="108"/>
      <c r="V54" s="108"/>
      <c r="W54" s="108"/>
      <c r="X54" s="108"/>
    </row>
    <row r="55" spans="2:28" s="104" customFormat="1" ht="28.15" customHeight="1" x14ac:dyDescent="0.2">
      <c r="B55" s="121">
        <v>29</v>
      </c>
      <c r="C55" s="135" t="s">
        <v>288</v>
      </c>
      <c r="D55" s="134" t="s">
        <v>286</v>
      </c>
      <c r="E55" s="125" t="s">
        <v>69</v>
      </c>
      <c r="F55" s="133">
        <v>8</v>
      </c>
      <c r="G55" s="64">
        <v>28135</v>
      </c>
      <c r="H55" s="65">
        <v>225080</v>
      </c>
      <c r="I55" s="107"/>
      <c r="J55" s="107"/>
      <c r="K55" s="115"/>
      <c r="L55" s="116"/>
      <c r="M55" s="108"/>
      <c r="N55" s="108"/>
      <c r="O55" s="65">
        <v>17355</v>
      </c>
      <c r="P55" s="65">
        <v>138840</v>
      </c>
      <c r="Q55" s="65">
        <v>14720</v>
      </c>
      <c r="R55" s="65">
        <v>117760</v>
      </c>
      <c r="S55" s="65">
        <v>25000</v>
      </c>
      <c r="T55" s="65">
        <v>200000</v>
      </c>
      <c r="U55" s="108"/>
      <c r="V55" s="108"/>
      <c r="W55" s="129">
        <v>25970</v>
      </c>
      <c r="X55" s="129">
        <v>103880</v>
      </c>
    </row>
    <row r="56" spans="2:28" s="104" customFormat="1" ht="25.15" customHeight="1" x14ac:dyDescent="0.2">
      <c r="B56" s="121">
        <v>30</v>
      </c>
      <c r="C56" s="125" t="s">
        <v>289</v>
      </c>
      <c r="D56" s="110" t="s">
        <v>290</v>
      </c>
      <c r="E56" s="125" t="s">
        <v>54</v>
      </c>
      <c r="F56" s="64">
        <v>8</v>
      </c>
      <c r="G56" s="64">
        <v>30234.5</v>
      </c>
      <c r="H56" s="65">
        <v>241876</v>
      </c>
      <c r="I56" s="107"/>
      <c r="J56" s="107"/>
      <c r="K56" s="115"/>
      <c r="L56" s="116"/>
      <c r="M56" s="108"/>
      <c r="N56" s="108"/>
      <c r="O56" s="108"/>
      <c r="P56" s="108"/>
      <c r="Q56" s="108"/>
      <c r="R56" s="108"/>
      <c r="S56" s="108"/>
      <c r="T56" s="108"/>
      <c r="U56" s="108"/>
      <c r="V56" s="108"/>
      <c r="W56" s="129">
        <v>28700</v>
      </c>
      <c r="X56" s="129">
        <v>229600</v>
      </c>
    </row>
    <row r="57" spans="2:28" s="104" customFormat="1" ht="42.75" customHeight="1" x14ac:dyDescent="0.2">
      <c r="B57" s="121">
        <v>31</v>
      </c>
      <c r="C57" s="125" t="s">
        <v>291</v>
      </c>
      <c r="D57" s="64" t="s">
        <v>292</v>
      </c>
      <c r="E57" s="125" t="s">
        <v>69</v>
      </c>
      <c r="F57" s="64">
        <v>2</v>
      </c>
      <c r="G57" s="64">
        <v>10880</v>
      </c>
      <c r="H57" s="65">
        <v>21762</v>
      </c>
      <c r="I57" s="107"/>
      <c r="J57" s="107"/>
      <c r="K57" s="115"/>
      <c r="L57" s="116"/>
      <c r="M57" s="108"/>
      <c r="N57" s="108"/>
      <c r="O57" s="108"/>
      <c r="P57" s="108"/>
      <c r="Q57" s="108"/>
      <c r="R57" s="108"/>
      <c r="S57" s="108"/>
      <c r="T57" s="108"/>
      <c r="U57" s="108"/>
      <c r="V57" s="108"/>
      <c r="W57" s="65">
        <v>10700</v>
      </c>
      <c r="X57" s="65">
        <v>21400</v>
      </c>
    </row>
    <row r="58" spans="2:28" s="104" customFormat="1" ht="42.75" customHeight="1" x14ac:dyDescent="0.2">
      <c r="B58" s="121">
        <v>32</v>
      </c>
      <c r="C58" s="125" t="s">
        <v>293</v>
      </c>
      <c r="D58" s="64" t="s">
        <v>294</v>
      </c>
      <c r="E58" s="125" t="s">
        <v>69</v>
      </c>
      <c r="F58" s="64">
        <v>200</v>
      </c>
      <c r="G58" s="64">
        <v>1920</v>
      </c>
      <c r="H58" s="65">
        <v>384000</v>
      </c>
      <c r="I58" s="107"/>
      <c r="J58" s="107"/>
      <c r="K58" s="126">
        <v>1890</v>
      </c>
      <c r="L58" s="127">
        <v>378000</v>
      </c>
      <c r="M58" s="108"/>
      <c r="N58" s="108"/>
      <c r="O58" s="108"/>
      <c r="P58" s="108"/>
      <c r="Q58" s="108"/>
      <c r="R58" s="108"/>
      <c r="S58" s="108"/>
      <c r="T58" s="108"/>
      <c r="U58" s="65">
        <v>1920</v>
      </c>
      <c r="V58" s="65">
        <v>384000</v>
      </c>
      <c r="W58" s="108"/>
      <c r="X58" s="108"/>
    </row>
    <row r="59" spans="2:28" s="104" customFormat="1" ht="42.75" customHeight="1" x14ac:dyDescent="0.2">
      <c r="B59" s="121">
        <v>33</v>
      </c>
      <c r="C59" s="125" t="s">
        <v>295</v>
      </c>
      <c r="D59" s="64" t="s">
        <v>296</v>
      </c>
      <c r="E59" s="125" t="s">
        <v>69</v>
      </c>
      <c r="F59" s="64">
        <v>100</v>
      </c>
      <c r="G59" s="64">
        <v>1845</v>
      </c>
      <c r="H59" s="65">
        <v>184500</v>
      </c>
      <c r="I59" s="107"/>
      <c r="J59" s="107"/>
      <c r="K59" s="126">
        <v>1760</v>
      </c>
      <c r="L59" s="127">
        <v>176000</v>
      </c>
      <c r="M59" s="108"/>
      <c r="N59" s="108"/>
      <c r="O59" s="108"/>
      <c r="P59" s="108"/>
      <c r="Q59" s="108"/>
      <c r="R59" s="108"/>
      <c r="S59" s="108"/>
      <c r="T59" s="108"/>
      <c r="U59" s="65">
        <v>1764</v>
      </c>
      <c r="V59" s="65">
        <v>176400</v>
      </c>
      <c r="W59" s="108"/>
      <c r="X59" s="108"/>
    </row>
    <row r="60" spans="2:28" s="104" customFormat="1" ht="42.75" customHeight="1" x14ac:dyDescent="0.2">
      <c r="B60" s="121">
        <v>34</v>
      </c>
      <c r="C60" s="125" t="s">
        <v>297</v>
      </c>
      <c r="D60" s="64" t="s">
        <v>298</v>
      </c>
      <c r="E60" s="125" t="s">
        <v>69</v>
      </c>
      <c r="F60" s="64">
        <v>150</v>
      </c>
      <c r="G60" s="64">
        <v>2020</v>
      </c>
      <c r="H60" s="65">
        <v>303000</v>
      </c>
      <c r="I60" s="107"/>
      <c r="J60" s="107"/>
      <c r="K60" s="126">
        <v>1870</v>
      </c>
      <c r="L60" s="127">
        <v>280500</v>
      </c>
      <c r="M60" s="108"/>
      <c r="N60" s="108"/>
      <c r="O60" s="108"/>
      <c r="P60" s="108"/>
      <c r="Q60" s="108"/>
      <c r="R60" s="108"/>
      <c r="S60" s="65">
        <v>2000</v>
      </c>
      <c r="T60" s="65">
        <v>300000</v>
      </c>
      <c r="U60" s="65">
        <v>1890</v>
      </c>
      <c r="V60" s="65">
        <v>283500</v>
      </c>
      <c r="W60" s="108"/>
      <c r="X60" s="108"/>
    </row>
    <row r="61" spans="2:28" s="104" customFormat="1" ht="42.75" customHeight="1" x14ac:dyDescent="0.2">
      <c r="B61" s="121">
        <v>35</v>
      </c>
      <c r="C61" s="124" t="s">
        <v>299</v>
      </c>
      <c r="D61" s="64" t="s">
        <v>300</v>
      </c>
      <c r="E61" s="125" t="s">
        <v>69</v>
      </c>
      <c r="F61" s="64">
        <v>150</v>
      </c>
      <c r="G61" s="64">
        <v>2120</v>
      </c>
      <c r="H61" s="65">
        <v>318000</v>
      </c>
      <c r="I61" s="107"/>
      <c r="J61" s="107"/>
      <c r="K61" s="126">
        <v>1760</v>
      </c>
      <c r="L61" s="127">
        <v>264000</v>
      </c>
      <c r="M61" s="108"/>
      <c r="N61" s="108"/>
      <c r="O61" s="108"/>
      <c r="P61" s="108"/>
      <c r="Q61" s="108"/>
      <c r="R61" s="108"/>
      <c r="S61" s="65">
        <v>2000</v>
      </c>
      <c r="T61" s="65">
        <v>300000</v>
      </c>
      <c r="U61" s="65">
        <v>1764</v>
      </c>
      <c r="V61" s="65">
        <v>264600</v>
      </c>
      <c r="W61" s="108"/>
      <c r="X61" s="108"/>
    </row>
    <row r="62" spans="2:28" s="104" customFormat="1" ht="42.75" customHeight="1" x14ac:dyDescent="0.2">
      <c r="B62" s="121">
        <v>36</v>
      </c>
      <c r="C62" s="125" t="s">
        <v>301</v>
      </c>
      <c r="D62" s="64" t="s">
        <v>302</v>
      </c>
      <c r="E62" s="125" t="s">
        <v>69</v>
      </c>
      <c r="F62" s="64">
        <v>50</v>
      </c>
      <c r="G62" s="64">
        <v>3190</v>
      </c>
      <c r="H62" s="65">
        <v>159500</v>
      </c>
      <c r="I62" s="107"/>
      <c r="J62" s="107"/>
      <c r="K62" s="126">
        <v>2940</v>
      </c>
      <c r="L62" s="127">
        <v>147000</v>
      </c>
      <c r="M62" s="108"/>
      <c r="N62" s="108"/>
      <c r="O62" s="108"/>
      <c r="P62" s="108"/>
      <c r="Q62" s="108"/>
      <c r="R62" s="108"/>
      <c r="S62" s="65">
        <v>3000</v>
      </c>
      <c r="T62" s="65">
        <v>150000</v>
      </c>
      <c r="U62" s="65">
        <v>2760</v>
      </c>
      <c r="V62" s="65">
        <v>138000</v>
      </c>
      <c r="W62" s="108"/>
      <c r="X62" s="108"/>
    </row>
    <row r="63" spans="2:28" s="104" customFormat="1" ht="28.15" customHeight="1" x14ac:dyDescent="0.2">
      <c r="B63" s="136">
        <v>37</v>
      </c>
      <c r="C63" s="137" t="s">
        <v>303</v>
      </c>
      <c r="D63" s="126" t="s">
        <v>304</v>
      </c>
      <c r="E63" s="137" t="s">
        <v>62</v>
      </c>
      <c r="F63" s="126">
        <v>20</v>
      </c>
      <c r="G63" s="126">
        <v>4215</v>
      </c>
      <c r="H63" s="107">
        <v>84300</v>
      </c>
      <c r="I63" s="107"/>
      <c r="J63" s="107"/>
      <c r="K63" s="126">
        <v>3000</v>
      </c>
      <c r="L63" s="127">
        <v>60000</v>
      </c>
      <c r="M63" s="108"/>
      <c r="N63" s="108"/>
      <c r="O63" s="108"/>
      <c r="P63" s="108"/>
      <c r="Q63" s="108"/>
      <c r="R63" s="108"/>
      <c r="S63" s="108"/>
      <c r="T63" s="108"/>
      <c r="U63" s="108"/>
      <c r="V63" s="108"/>
      <c r="W63" s="108"/>
      <c r="X63" s="108"/>
    </row>
    <row r="64" spans="2:28" s="104" customFormat="1" ht="34.9" customHeight="1" x14ac:dyDescent="0.2">
      <c r="B64" s="136">
        <v>38</v>
      </c>
      <c r="C64" s="138" t="s">
        <v>305</v>
      </c>
      <c r="D64" s="126" t="s">
        <v>306</v>
      </c>
      <c r="E64" s="137" t="s">
        <v>41</v>
      </c>
      <c r="F64" s="126">
        <v>50</v>
      </c>
      <c r="G64" s="126">
        <v>652</v>
      </c>
      <c r="H64" s="107">
        <v>32600</v>
      </c>
      <c r="I64" s="107"/>
      <c r="J64" s="107"/>
      <c r="K64" s="126">
        <v>600</v>
      </c>
      <c r="L64" s="127">
        <v>30000</v>
      </c>
      <c r="M64" s="108"/>
      <c r="N64" s="108"/>
      <c r="O64" s="65">
        <v>645</v>
      </c>
      <c r="P64" s="65">
        <v>32250</v>
      </c>
      <c r="Q64" s="65">
        <v>567</v>
      </c>
      <c r="R64" s="65">
        <v>28350</v>
      </c>
      <c r="S64" s="129">
        <v>650</v>
      </c>
      <c r="T64" s="129">
        <v>32500</v>
      </c>
      <c r="U64" s="108"/>
      <c r="V64" s="108"/>
      <c r="W64" s="65">
        <v>637</v>
      </c>
      <c r="X64" s="65">
        <v>31850</v>
      </c>
      <c r="AA64" s="254"/>
      <c r="AB64" s="254"/>
    </row>
    <row r="65" spans="2:24" s="104" customFormat="1" ht="34.15" customHeight="1" x14ac:dyDescent="0.2">
      <c r="B65" s="136">
        <v>39</v>
      </c>
      <c r="C65" s="137" t="s">
        <v>308</v>
      </c>
      <c r="D65" s="126" t="s">
        <v>307</v>
      </c>
      <c r="E65" s="140" t="s">
        <v>62</v>
      </c>
      <c r="F65" s="126">
        <v>20</v>
      </c>
      <c r="G65" s="126">
        <v>2095</v>
      </c>
      <c r="H65" s="107">
        <v>41900</v>
      </c>
      <c r="I65" s="107"/>
      <c r="J65" s="107"/>
      <c r="K65" s="115"/>
      <c r="L65" s="116"/>
      <c r="M65" s="108"/>
      <c r="N65" s="108"/>
      <c r="O65" s="108"/>
      <c r="P65" s="108"/>
      <c r="Q65" s="108"/>
      <c r="R65" s="108"/>
      <c r="S65" s="108"/>
      <c r="T65" s="108"/>
      <c r="U65" s="108"/>
      <c r="V65" s="108"/>
      <c r="W65" s="108"/>
      <c r="X65" s="108"/>
    </row>
    <row r="66" spans="2:24" s="104" customFormat="1" ht="30.6" customHeight="1" x14ac:dyDescent="0.2">
      <c r="B66" s="136">
        <v>40</v>
      </c>
      <c r="C66" s="137" t="s">
        <v>74</v>
      </c>
      <c r="D66" s="126" t="s">
        <v>309</v>
      </c>
      <c r="E66" s="141" t="s">
        <v>62</v>
      </c>
      <c r="F66" s="126">
        <v>8</v>
      </c>
      <c r="G66" s="126">
        <v>11200</v>
      </c>
      <c r="H66" s="107">
        <v>89600</v>
      </c>
      <c r="I66" s="107"/>
      <c r="J66" s="107"/>
      <c r="K66" s="115"/>
      <c r="L66" s="116"/>
      <c r="M66" s="108"/>
      <c r="N66" s="108"/>
      <c r="O66" s="108"/>
      <c r="P66" s="108"/>
      <c r="Q66" s="108"/>
      <c r="R66" s="108"/>
      <c r="S66" s="108"/>
      <c r="T66" s="108"/>
      <c r="U66" s="108"/>
      <c r="V66" s="108"/>
      <c r="W66" s="108"/>
      <c r="X66" s="108"/>
    </row>
    <row r="67" spans="2:24" s="104" customFormat="1" ht="36" customHeight="1" x14ac:dyDescent="0.2">
      <c r="B67" s="136">
        <v>41</v>
      </c>
      <c r="C67" s="137" t="s">
        <v>75</v>
      </c>
      <c r="D67" s="126" t="s">
        <v>78</v>
      </c>
      <c r="E67" s="141" t="s">
        <v>62</v>
      </c>
      <c r="F67" s="126">
        <v>3</v>
      </c>
      <c r="G67" s="126">
        <v>17300</v>
      </c>
      <c r="H67" s="107">
        <v>51900</v>
      </c>
      <c r="I67" s="107"/>
      <c r="J67" s="107"/>
      <c r="K67" s="115"/>
      <c r="L67" s="116"/>
      <c r="M67" s="108"/>
      <c r="N67" s="108"/>
      <c r="O67" s="108"/>
      <c r="P67" s="108"/>
      <c r="Q67" s="108"/>
      <c r="R67" s="108"/>
      <c r="S67" s="108"/>
      <c r="T67" s="108"/>
      <c r="U67" s="108"/>
      <c r="V67" s="108"/>
      <c r="W67" s="108"/>
      <c r="X67" s="108"/>
    </row>
    <row r="68" spans="2:24" s="104" customFormat="1" ht="31.9" customHeight="1" x14ac:dyDescent="0.2">
      <c r="B68" s="136">
        <v>42</v>
      </c>
      <c r="C68" s="137" t="s">
        <v>177</v>
      </c>
      <c r="D68" s="126" t="s">
        <v>78</v>
      </c>
      <c r="E68" s="141" t="s">
        <v>62</v>
      </c>
      <c r="F68" s="126">
        <v>3</v>
      </c>
      <c r="G68" s="126">
        <v>17300</v>
      </c>
      <c r="H68" s="107">
        <v>51900</v>
      </c>
      <c r="I68" s="107"/>
      <c r="J68" s="107"/>
      <c r="K68" s="115"/>
      <c r="L68" s="116"/>
      <c r="M68" s="108"/>
      <c r="N68" s="108"/>
      <c r="O68" s="108"/>
      <c r="P68" s="108"/>
      <c r="Q68" s="108"/>
      <c r="R68" s="108"/>
      <c r="S68" s="108"/>
      <c r="T68" s="108"/>
      <c r="U68" s="108"/>
      <c r="V68" s="108"/>
      <c r="W68" s="108"/>
      <c r="X68" s="108"/>
    </row>
    <row r="69" spans="2:24" s="104" customFormat="1" ht="36" customHeight="1" x14ac:dyDescent="0.2">
      <c r="B69" s="136">
        <v>43</v>
      </c>
      <c r="C69" s="137" t="s">
        <v>77</v>
      </c>
      <c r="D69" s="126" t="s">
        <v>78</v>
      </c>
      <c r="E69" s="141" t="s">
        <v>62</v>
      </c>
      <c r="F69" s="126">
        <v>3</v>
      </c>
      <c r="G69" s="126">
        <v>32100</v>
      </c>
      <c r="H69" s="107">
        <v>96300</v>
      </c>
      <c r="I69" s="107"/>
      <c r="J69" s="107"/>
      <c r="K69" s="115"/>
      <c r="L69" s="116"/>
      <c r="M69" s="108"/>
      <c r="N69" s="108"/>
      <c r="O69" s="108"/>
      <c r="P69" s="108"/>
      <c r="Q69" s="108"/>
      <c r="R69" s="108"/>
      <c r="S69" s="108"/>
      <c r="T69" s="108"/>
      <c r="U69" s="108"/>
      <c r="V69" s="108"/>
      <c r="W69" s="108"/>
      <c r="X69" s="108"/>
    </row>
    <row r="70" spans="2:24" s="104" customFormat="1" ht="36" customHeight="1" x14ac:dyDescent="0.2">
      <c r="B70" s="136">
        <v>44</v>
      </c>
      <c r="C70" s="137" t="s">
        <v>310</v>
      </c>
      <c r="D70" s="126" t="s">
        <v>78</v>
      </c>
      <c r="E70" s="141" t="s">
        <v>62</v>
      </c>
      <c r="F70" s="126">
        <v>3</v>
      </c>
      <c r="G70" s="126">
        <v>16600</v>
      </c>
      <c r="H70" s="107">
        <v>49800</v>
      </c>
      <c r="I70" s="107"/>
      <c r="J70" s="107"/>
      <c r="K70" s="115"/>
      <c r="L70" s="116"/>
      <c r="M70" s="108"/>
      <c r="N70" s="108"/>
      <c r="O70" s="108"/>
      <c r="P70" s="108"/>
      <c r="Q70" s="108"/>
      <c r="R70" s="108"/>
      <c r="S70" s="108"/>
      <c r="T70" s="108"/>
      <c r="U70" s="108"/>
      <c r="V70" s="108"/>
      <c r="W70" s="108"/>
      <c r="X70" s="108"/>
    </row>
    <row r="71" spans="2:24" s="104" customFormat="1" ht="34.15" customHeight="1" x14ac:dyDescent="0.2">
      <c r="B71" s="121">
        <v>45</v>
      </c>
      <c r="C71" s="94" t="s">
        <v>311</v>
      </c>
      <c r="D71" s="64" t="s">
        <v>78</v>
      </c>
      <c r="E71" s="142" t="s">
        <v>62</v>
      </c>
      <c r="F71" s="64">
        <v>1</v>
      </c>
      <c r="G71" s="64">
        <v>26100</v>
      </c>
      <c r="H71" s="65">
        <v>26100</v>
      </c>
      <c r="I71" s="107"/>
      <c r="J71" s="107"/>
      <c r="K71" s="115"/>
      <c r="L71" s="116"/>
      <c r="M71" s="65"/>
      <c r="N71" s="65"/>
      <c r="O71" s="108"/>
      <c r="P71" s="108"/>
      <c r="Q71" s="108"/>
      <c r="R71" s="108"/>
      <c r="S71" s="108"/>
      <c r="T71" s="108"/>
      <c r="U71" s="108"/>
      <c r="V71" s="108"/>
      <c r="W71" s="108"/>
      <c r="X71" s="108"/>
    </row>
    <row r="72" spans="2:24" s="104" customFormat="1" ht="38.25" customHeight="1" x14ac:dyDescent="0.2">
      <c r="B72" s="121">
        <v>46</v>
      </c>
      <c r="C72" s="125" t="s">
        <v>312</v>
      </c>
      <c r="D72" s="64" t="s">
        <v>78</v>
      </c>
      <c r="E72" s="142" t="s">
        <v>62</v>
      </c>
      <c r="F72" s="64">
        <v>1</v>
      </c>
      <c r="G72" s="64">
        <v>17400</v>
      </c>
      <c r="H72" s="65">
        <v>17400</v>
      </c>
      <c r="I72" s="107"/>
      <c r="J72" s="107"/>
      <c r="K72" s="115"/>
      <c r="L72" s="116"/>
      <c r="M72" s="65"/>
      <c r="N72" s="65"/>
      <c r="O72" s="108"/>
      <c r="P72" s="108"/>
      <c r="Q72" s="108"/>
      <c r="R72" s="108"/>
      <c r="S72" s="108"/>
      <c r="T72" s="108"/>
      <c r="U72" s="108"/>
      <c r="V72" s="108"/>
      <c r="W72" s="108"/>
      <c r="X72" s="108"/>
    </row>
    <row r="73" spans="2:24" s="104" customFormat="1" ht="25.5" x14ac:dyDescent="0.2">
      <c r="B73" s="136">
        <v>47</v>
      </c>
      <c r="C73" s="137" t="s">
        <v>80</v>
      </c>
      <c r="D73" s="126" t="s">
        <v>78</v>
      </c>
      <c r="E73" s="142" t="s">
        <v>62</v>
      </c>
      <c r="F73" s="126">
        <v>3</v>
      </c>
      <c r="G73" s="126">
        <v>16600</v>
      </c>
      <c r="H73" s="107">
        <v>49800</v>
      </c>
      <c r="I73" s="107"/>
      <c r="J73" s="107"/>
      <c r="K73" s="115"/>
      <c r="L73" s="116"/>
      <c r="M73" s="108"/>
      <c r="N73" s="108"/>
      <c r="O73" s="108"/>
      <c r="P73" s="108"/>
      <c r="Q73" s="108"/>
      <c r="R73" s="108"/>
      <c r="S73" s="108"/>
      <c r="T73" s="108"/>
      <c r="U73" s="108"/>
      <c r="V73" s="108"/>
      <c r="W73" s="108"/>
      <c r="X73" s="108"/>
    </row>
    <row r="74" spans="2:24" s="104" customFormat="1" ht="25.5" x14ac:dyDescent="0.2">
      <c r="B74" s="136">
        <v>48</v>
      </c>
      <c r="C74" s="137" t="s">
        <v>83</v>
      </c>
      <c r="D74" s="143" t="s">
        <v>81</v>
      </c>
      <c r="E74" s="142" t="s">
        <v>82</v>
      </c>
      <c r="F74" s="126">
        <v>1</v>
      </c>
      <c r="G74" s="126">
        <v>4720</v>
      </c>
      <c r="H74" s="107">
        <v>4720</v>
      </c>
      <c r="I74" s="107"/>
      <c r="J74" s="107"/>
      <c r="K74" s="115"/>
      <c r="L74" s="116"/>
      <c r="M74" s="108"/>
      <c r="N74" s="108"/>
      <c r="O74" s="108"/>
      <c r="P74" s="108"/>
      <c r="Q74" s="108"/>
      <c r="R74" s="108"/>
      <c r="S74" s="108"/>
      <c r="T74" s="108"/>
      <c r="U74" s="108"/>
      <c r="V74" s="108"/>
      <c r="W74" s="108"/>
      <c r="X74" s="108"/>
    </row>
    <row r="75" spans="2:24" s="104" customFormat="1" ht="19.149999999999999" customHeight="1" x14ac:dyDescent="0.2">
      <c r="B75" s="136">
        <v>49</v>
      </c>
      <c r="C75" s="137" t="s">
        <v>84</v>
      </c>
      <c r="D75" s="143" t="s">
        <v>81</v>
      </c>
      <c r="E75" s="141" t="s">
        <v>54</v>
      </c>
      <c r="F75" s="126">
        <v>1</v>
      </c>
      <c r="G75" s="126">
        <v>14000</v>
      </c>
      <c r="H75" s="107">
        <v>14000</v>
      </c>
      <c r="I75" s="107"/>
      <c r="J75" s="107"/>
      <c r="K75" s="115"/>
      <c r="L75" s="116"/>
      <c r="M75" s="108"/>
      <c r="N75" s="108"/>
      <c r="O75" s="108"/>
      <c r="P75" s="108"/>
      <c r="Q75" s="108"/>
      <c r="R75" s="108"/>
      <c r="S75" s="108"/>
      <c r="T75" s="108"/>
      <c r="U75" s="108"/>
      <c r="V75" s="108"/>
      <c r="W75" s="108"/>
      <c r="X75" s="108"/>
    </row>
    <row r="76" spans="2:24" s="148" customFormat="1" ht="31.5" customHeight="1" x14ac:dyDescent="0.2">
      <c r="B76" s="144"/>
      <c r="C76" s="145" t="s">
        <v>6</v>
      </c>
      <c r="D76" s="146"/>
      <c r="E76" s="146"/>
      <c r="F76" s="146"/>
      <c r="G76" s="145"/>
      <c r="H76" s="146">
        <f>SUM(H27:H75)</f>
        <v>5673313.2000000002</v>
      </c>
      <c r="I76" s="146"/>
      <c r="J76" s="146">
        <f>SUM(J40:J75)</f>
        <v>929292</v>
      </c>
      <c r="K76" s="146"/>
      <c r="L76" s="146">
        <f>SUM(L27:L75)</f>
        <v>2035500</v>
      </c>
      <c r="M76" s="147"/>
      <c r="N76" s="145">
        <f>SUM(N27:N75)</f>
        <v>649000</v>
      </c>
      <c r="O76" s="147"/>
      <c r="P76" s="145">
        <f>SUM(P27:P75)</f>
        <v>1440720</v>
      </c>
      <c r="Q76" s="147"/>
      <c r="R76" s="145">
        <f>SUM(R27:R75)</f>
        <v>1251310</v>
      </c>
      <c r="S76" s="147"/>
      <c r="T76" s="145">
        <f>SUM(T27:T75)</f>
        <v>2498500</v>
      </c>
      <c r="U76" s="147"/>
      <c r="V76" s="145">
        <v>1246500</v>
      </c>
      <c r="W76" s="147"/>
      <c r="X76" s="145">
        <v>2261740</v>
      </c>
    </row>
    <row r="77" spans="2:24" s="148" customFormat="1" ht="27.75" customHeight="1" x14ac:dyDescent="0.2">
      <c r="B77" s="269" t="s">
        <v>96</v>
      </c>
      <c r="C77" s="269"/>
      <c r="D77" s="269"/>
      <c r="E77" s="269"/>
      <c r="F77" s="269"/>
      <c r="G77" s="269"/>
      <c r="H77" s="269"/>
      <c r="I77" s="269"/>
      <c r="J77" s="269"/>
      <c r="K77" s="269"/>
      <c r="L77" s="269"/>
      <c r="M77" s="269"/>
      <c r="N77" s="149"/>
      <c r="O77" s="150"/>
      <c r="P77" s="149"/>
      <c r="Q77" s="150"/>
      <c r="R77" s="149"/>
      <c r="S77" s="150"/>
      <c r="T77" s="149"/>
    </row>
    <row r="78" spans="2:24" s="148" customFormat="1" ht="35.25" customHeight="1" x14ac:dyDescent="0.2">
      <c r="B78" s="151"/>
      <c r="C78" s="242" t="s">
        <v>107</v>
      </c>
      <c r="D78" s="244" t="s">
        <v>7</v>
      </c>
      <c r="E78" s="263" t="s">
        <v>8</v>
      </c>
      <c r="F78" s="264"/>
      <c r="G78" s="264"/>
      <c r="H78" s="264"/>
      <c r="I78" s="264"/>
      <c r="J78" s="264"/>
      <c r="K78" s="265"/>
      <c r="L78" s="231" t="s">
        <v>13</v>
      </c>
      <c r="M78" s="232"/>
      <c r="N78" s="232"/>
      <c r="O78" s="233"/>
      <c r="P78" s="149"/>
      <c r="Q78" s="150"/>
      <c r="R78" s="149"/>
      <c r="S78" s="150"/>
      <c r="T78" s="149"/>
    </row>
    <row r="79" spans="2:24" s="148" customFormat="1" ht="64.900000000000006" customHeight="1" x14ac:dyDescent="0.2">
      <c r="B79" s="151"/>
      <c r="C79" s="243"/>
      <c r="D79" s="242"/>
      <c r="E79" s="266"/>
      <c r="F79" s="267"/>
      <c r="G79" s="267"/>
      <c r="H79" s="267"/>
      <c r="I79" s="267"/>
      <c r="J79" s="267"/>
      <c r="K79" s="268"/>
      <c r="L79" s="88" t="s">
        <v>3</v>
      </c>
      <c r="M79" s="88" t="s">
        <v>9</v>
      </c>
      <c r="N79" s="88" t="s">
        <v>10</v>
      </c>
      <c r="O79" s="88" t="s">
        <v>12</v>
      </c>
      <c r="P79" s="149"/>
      <c r="Q79" s="150"/>
      <c r="R79" s="149"/>
      <c r="S79" s="150"/>
      <c r="T79" s="149"/>
    </row>
    <row r="80" spans="2:24" s="148" customFormat="1" ht="39.75" customHeight="1" x14ac:dyDescent="0.2">
      <c r="B80" s="151"/>
      <c r="C80" s="152">
        <v>23</v>
      </c>
      <c r="D80" s="153" t="s">
        <v>278</v>
      </c>
      <c r="E80" s="220" t="s">
        <v>279</v>
      </c>
      <c r="F80" s="221"/>
      <c r="G80" s="221"/>
      <c r="H80" s="221"/>
      <c r="I80" s="221"/>
      <c r="J80" s="221"/>
      <c r="K80" s="222"/>
      <c r="L80" s="154" t="s">
        <v>41</v>
      </c>
      <c r="M80" s="155">
        <v>2</v>
      </c>
      <c r="N80" s="155">
        <v>8900</v>
      </c>
      <c r="O80" s="156">
        <v>17800</v>
      </c>
      <c r="P80" s="149"/>
      <c r="Q80" s="150"/>
      <c r="R80" s="149"/>
      <c r="S80" s="150"/>
      <c r="T80" s="149"/>
    </row>
    <row r="81" spans="2:20" s="148" customFormat="1" ht="40.5" customHeight="1" x14ac:dyDescent="0.2">
      <c r="B81" s="151"/>
      <c r="C81" s="101">
        <v>28</v>
      </c>
      <c r="D81" s="157" t="s">
        <v>287</v>
      </c>
      <c r="E81" s="220" t="s">
        <v>286</v>
      </c>
      <c r="F81" s="221"/>
      <c r="G81" s="221"/>
      <c r="H81" s="221"/>
      <c r="I81" s="221"/>
      <c r="J81" s="221"/>
      <c r="K81" s="222"/>
      <c r="L81" s="154" t="s">
        <v>62</v>
      </c>
      <c r="M81" s="155">
        <v>8</v>
      </c>
      <c r="N81" s="155">
        <v>17300</v>
      </c>
      <c r="O81" s="156">
        <v>82982</v>
      </c>
      <c r="P81" s="149"/>
      <c r="Q81" s="150"/>
      <c r="R81" s="149"/>
      <c r="S81" s="150"/>
      <c r="T81" s="149"/>
    </row>
    <row r="82" spans="2:20" s="148" customFormat="1" ht="40.5" customHeight="1" x14ac:dyDescent="0.2">
      <c r="B82" s="151"/>
      <c r="C82" s="101">
        <v>39</v>
      </c>
      <c r="D82" s="154" t="s">
        <v>308</v>
      </c>
      <c r="E82" s="220" t="s">
        <v>307</v>
      </c>
      <c r="F82" s="221"/>
      <c r="G82" s="221"/>
      <c r="H82" s="221"/>
      <c r="I82" s="221"/>
      <c r="J82" s="221"/>
      <c r="K82" s="222"/>
      <c r="L82" s="158" t="s">
        <v>62</v>
      </c>
      <c r="M82" s="155">
        <v>20</v>
      </c>
      <c r="N82" s="155">
        <v>2095</v>
      </c>
      <c r="O82" s="156">
        <v>41900</v>
      </c>
      <c r="P82" s="149"/>
      <c r="Q82" s="150"/>
      <c r="R82" s="149"/>
      <c r="S82" s="150"/>
      <c r="T82" s="149"/>
    </row>
    <row r="83" spans="2:20" s="148" customFormat="1" ht="40.5" customHeight="1" x14ac:dyDescent="0.2">
      <c r="B83" s="151"/>
      <c r="C83" s="101">
        <v>40</v>
      </c>
      <c r="D83" s="137" t="s">
        <v>74</v>
      </c>
      <c r="E83" s="220" t="s">
        <v>309</v>
      </c>
      <c r="F83" s="221"/>
      <c r="G83" s="221"/>
      <c r="H83" s="221"/>
      <c r="I83" s="221"/>
      <c r="J83" s="221"/>
      <c r="K83" s="222"/>
      <c r="L83" s="141" t="s">
        <v>62</v>
      </c>
      <c r="M83" s="126">
        <v>8</v>
      </c>
      <c r="N83" s="126">
        <v>11200</v>
      </c>
      <c r="O83" s="107">
        <v>89600</v>
      </c>
      <c r="P83" s="149"/>
      <c r="Q83" s="150"/>
      <c r="R83" s="149"/>
      <c r="S83" s="150"/>
      <c r="T83" s="149"/>
    </row>
    <row r="84" spans="2:20" s="148" customFormat="1" ht="41.25" customHeight="1" x14ac:dyDescent="0.2">
      <c r="B84" s="151"/>
      <c r="C84" s="101">
        <v>41</v>
      </c>
      <c r="D84" s="137" t="s">
        <v>75</v>
      </c>
      <c r="E84" s="220" t="s">
        <v>78</v>
      </c>
      <c r="F84" s="221"/>
      <c r="G84" s="221"/>
      <c r="H84" s="221"/>
      <c r="I84" s="221"/>
      <c r="J84" s="221"/>
      <c r="K84" s="222"/>
      <c r="L84" s="141" t="s">
        <v>62</v>
      </c>
      <c r="M84" s="126">
        <v>3</v>
      </c>
      <c r="N84" s="126">
        <v>17300</v>
      </c>
      <c r="O84" s="107">
        <v>51900</v>
      </c>
      <c r="P84" s="149"/>
      <c r="Q84" s="150"/>
      <c r="R84" s="149"/>
      <c r="S84" s="150"/>
      <c r="T84" s="149"/>
    </row>
    <row r="85" spans="2:20" s="148" customFormat="1" ht="40.5" customHeight="1" x14ac:dyDescent="0.2">
      <c r="B85" s="151"/>
      <c r="C85" s="101">
        <v>42</v>
      </c>
      <c r="D85" s="137" t="s">
        <v>177</v>
      </c>
      <c r="E85" s="220" t="s">
        <v>78</v>
      </c>
      <c r="F85" s="221"/>
      <c r="G85" s="221"/>
      <c r="H85" s="221"/>
      <c r="I85" s="221"/>
      <c r="J85" s="221"/>
      <c r="K85" s="222"/>
      <c r="L85" s="141" t="s">
        <v>62</v>
      </c>
      <c r="M85" s="126">
        <v>3</v>
      </c>
      <c r="N85" s="126">
        <v>17300</v>
      </c>
      <c r="O85" s="107">
        <v>51900</v>
      </c>
      <c r="P85" s="149"/>
      <c r="Q85" s="150"/>
      <c r="R85" s="149"/>
      <c r="S85" s="150"/>
      <c r="T85" s="149"/>
    </row>
    <row r="86" spans="2:20" s="148" customFormat="1" ht="38.25" customHeight="1" x14ac:dyDescent="0.2">
      <c r="B86" s="151"/>
      <c r="C86" s="101">
        <v>43</v>
      </c>
      <c r="D86" s="137" t="s">
        <v>77</v>
      </c>
      <c r="E86" s="220" t="s">
        <v>78</v>
      </c>
      <c r="F86" s="221"/>
      <c r="G86" s="221"/>
      <c r="H86" s="221"/>
      <c r="I86" s="221"/>
      <c r="J86" s="221"/>
      <c r="K86" s="222"/>
      <c r="L86" s="141" t="s">
        <v>62</v>
      </c>
      <c r="M86" s="126">
        <v>3</v>
      </c>
      <c r="N86" s="126">
        <v>32100</v>
      </c>
      <c r="O86" s="107">
        <v>96300</v>
      </c>
      <c r="P86" s="149"/>
      <c r="Q86" s="150"/>
      <c r="R86" s="149"/>
      <c r="S86" s="150"/>
      <c r="T86" s="149"/>
    </row>
    <row r="87" spans="2:20" s="148" customFormat="1" ht="42" customHeight="1" x14ac:dyDescent="0.2">
      <c r="B87" s="151"/>
      <c r="C87" s="101">
        <v>44</v>
      </c>
      <c r="D87" s="137" t="s">
        <v>310</v>
      </c>
      <c r="E87" s="220" t="s">
        <v>78</v>
      </c>
      <c r="F87" s="221"/>
      <c r="G87" s="221"/>
      <c r="H87" s="221"/>
      <c r="I87" s="221"/>
      <c r="J87" s="221"/>
      <c r="K87" s="222"/>
      <c r="L87" s="141" t="s">
        <v>62</v>
      </c>
      <c r="M87" s="126">
        <v>3</v>
      </c>
      <c r="N87" s="126">
        <v>16600</v>
      </c>
      <c r="O87" s="107">
        <v>49800</v>
      </c>
      <c r="P87" s="149"/>
      <c r="Q87" s="150"/>
      <c r="R87" s="149"/>
      <c r="S87" s="150"/>
      <c r="T87" s="149"/>
    </row>
    <row r="88" spans="2:20" s="148" customFormat="1" ht="32.25" customHeight="1" x14ac:dyDescent="0.2">
      <c r="B88" s="151"/>
      <c r="C88" s="101">
        <v>45</v>
      </c>
      <c r="D88" s="94" t="s">
        <v>311</v>
      </c>
      <c r="E88" s="220" t="s">
        <v>78</v>
      </c>
      <c r="F88" s="221"/>
      <c r="G88" s="221"/>
      <c r="H88" s="221"/>
      <c r="I88" s="221"/>
      <c r="J88" s="221"/>
      <c r="K88" s="222"/>
      <c r="L88" s="142" t="s">
        <v>62</v>
      </c>
      <c r="M88" s="64">
        <v>1</v>
      </c>
      <c r="N88" s="64">
        <v>26100</v>
      </c>
      <c r="O88" s="65">
        <v>26100</v>
      </c>
      <c r="P88" s="149"/>
      <c r="Q88" s="150"/>
      <c r="R88" s="149"/>
      <c r="S88" s="150"/>
      <c r="T88" s="149"/>
    </row>
    <row r="89" spans="2:20" s="148" customFormat="1" ht="32.25" customHeight="1" x14ac:dyDescent="0.2">
      <c r="B89" s="151"/>
      <c r="C89" s="101">
        <v>46</v>
      </c>
      <c r="D89" s="125" t="s">
        <v>312</v>
      </c>
      <c r="E89" s="220" t="s">
        <v>78</v>
      </c>
      <c r="F89" s="221"/>
      <c r="G89" s="221"/>
      <c r="H89" s="221"/>
      <c r="I89" s="221"/>
      <c r="J89" s="221"/>
      <c r="K89" s="222"/>
      <c r="L89" s="142" t="s">
        <v>62</v>
      </c>
      <c r="M89" s="64">
        <v>1</v>
      </c>
      <c r="N89" s="64">
        <v>17400</v>
      </c>
      <c r="O89" s="65">
        <v>17400</v>
      </c>
      <c r="P89" s="149"/>
      <c r="Q89" s="150"/>
      <c r="R89" s="149"/>
      <c r="S89" s="150"/>
      <c r="T89" s="149"/>
    </row>
    <row r="90" spans="2:20" s="148" customFormat="1" ht="32.25" customHeight="1" x14ac:dyDescent="0.2">
      <c r="B90" s="151"/>
      <c r="C90" s="101">
        <v>47</v>
      </c>
      <c r="D90" s="137" t="s">
        <v>80</v>
      </c>
      <c r="E90" s="220" t="s">
        <v>78</v>
      </c>
      <c r="F90" s="221"/>
      <c r="G90" s="221"/>
      <c r="H90" s="221"/>
      <c r="I90" s="221"/>
      <c r="J90" s="221"/>
      <c r="K90" s="222"/>
      <c r="L90" s="142" t="s">
        <v>62</v>
      </c>
      <c r="M90" s="126">
        <v>3</v>
      </c>
      <c r="N90" s="126">
        <v>16600</v>
      </c>
      <c r="O90" s="107">
        <v>49800</v>
      </c>
      <c r="P90" s="149"/>
      <c r="Q90" s="150"/>
      <c r="R90" s="149"/>
      <c r="S90" s="150"/>
      <c r="T90" s="149"/>
    </row>
    <row r="91" spans="2:20" s="148" customFormat="1" ht="32.25" customHeight="1" x14ac:dyDescent="0.2">
      <c r="B91" s="151"/>
      <c r="C91" s="101">
        <v>48</v>
      </c>
      <c r="D91" s="137" t="s">
        <v>83</v>
      </c>
      <c r="E91" s="220" t="s">
        <v>81</v>
      </c>
      <c r="F91" s="221"/>
      <c r="G91" s="221"/>
      <c r="H91" s="221"/>
      <c r="I91" s="221"/>
      <c r="J91" s="221"/>
      <c r="K91" s="222"/>
      <c r="L91" s="142" t="s">
        <v>82</v>
      </c>
      <c r="M91" s="126">
        <v>1</v>
      </c>
      <c r="N91" s="126">
        <v>4720</v>
      </c>
      <c r="O91" s="107">
        <v>4720</v>
      </c>
      <c r="P91" s="149"/>
      <c r="Q91" s="150"/>
      <c r="R91" s="149"/>
      <c r="S91" s="150"/>
      <c r="T91" s="149"/>
    </row>
    <row r="92" spans="2:20" s="148" customFormat="1" ht="32.25" customHeight="1" x14ac:dyDescent="0.2">
      <c r="B92" s="151"/>
      <c r="C92" s="101">
        <v>49</v>
      </c>
      <c r="D92" s="137" t="s">
        <v>84</v>
      </c>
      <c r="E92" s="220" t="s">
        <v>81</v>
      </c>
      <c r="F92" s="221"/>
      <c r="G92" s="221"/>
      <c r="H92" s="221"/>
      <c r="I92" s="221"/>
      <c r="J92" s="221"/>
      <c r="K92" s="222"/>
      <c r="L92" s="141" t="s">
        <v>54</v>
      </c>
      <c r="M92" s="126">
        <v>1</v>
      </c>
      <c r="N92" s="126">
        <v>14000</v>
      </c>
      <c r="O92" s="107">
        <v>14000</v>
      </c>
      <c r="P92" s="149"/>
      <c r="Q92" s="150"/>
      <c r="R92" s="149"/>
      <c r="S92" s="150"/>
      <c r="T92" s="149"/>
    </row>
    <row r="93" spans="2:20" s="148" customFormat="1" ht="33.75" customHeight="1" x14ac:dyDescent="0.2">
      <c r="B93" s="151"/>
      <c r="C93" s="250" t="s">
        <v>85</v>
      </c>
      <c r="D93" s="251"/>
      <c r="E93" s="251"/>
      <c r="F93" s="251"/>
      <c r="G93" s="251"/>
      <c r="H93" s="251"/>
      <c r="I93" s="251"/>
      <c r="J93" s="251"/>
      <c r="K93" s="251"/>
      <c r="L93" s="251"/>
      <c r="M93" s="251"/>
      <c r="N93" s="252"/>
      <c r="O93" s="87">
        <f>SUM(O80:O92)</f>
        <v>594202</v>
      </c>
      <c r="P93" s="149"/>
      <c r="Q93" s="150"/>
      <c r="R93" s="149"/>
      <c r="S93" s="150"/>
      <c r="T93" s="149"/>
    </row>
    <row r="94" spans="2:20" ht="51.75" customHeight="1" x14ac:dyDescent="0.25">
      <c r="B94" s="223" t="s">
        <v>98</v>
      </c>
      <c r="C94" s="223"/>
      <c r="D94" s="223"/>
      <c r="E94" s="223"/>
      <c r="F94" s="223"/>
      <c r="G94" s="223"/>
      <c r="H94" s="223"/>
      <c r="I94" s="223"/>
      <c r="J94" s="223"/>
      <c r="K94" s="223"/>
      <c r="L94" s="223"/>
      <c r="M94" s="223"/>
      <c r="N94" s="223"/>
      <c r="O94" s="223"/>
      <c r="P94" s="223"/>
      <c r="Q94" s="223"/>
      <c r="R94" s="223"/>
      <c r="S94" s="223"/>
      <c r="T94" s="223"/>
    </row>
    <row r="95" spans="2:20" ht="48" customHeight="1" x14ac:dyDescent="0.25">
      <c r="B95" s="87" t="s">
        <v>11</v>
      </c>
      <c r="C95" s="87" t="s">
        <v>17</v>
      </c>
      <c r="D95" s="244" t="s">
        <v>18</v>
      </c>
      <c r="E95" s="244"/>
      <c r="F95" s="244"/>
      <c r="G95" s="244"/>
      <c r="H95" s="244"/>
      <c r="I95" s="260" t="s">
        <v>20</v>
      </c>
      <c r="J95" s="261"/>
      <c r="K95" s="261"/>
      <c r="L95" s="261"/>
      <c r="M95" s="262"/>
      <c r="N95" s="224" t="s">
        <v>19</v>
      </c>
      <c r="O95" s="224"/>
    </row>
    <row r="96" spans="2:20" ht="47.25" customHeight="1" x14ac:dyDescent="0.25">
      <c r="B96" s="152">
        <v>1</v>
      </c>
      <c r="C96" s="155" t="s">
        <v>228</v>
      </c>
      <c r="D96" s="225" t="s">
        <v>242</v>
      </c>
      <c r="E96" s="226"/>
      <c r="F96" s="226"/>
      <c r="G96" s="226"/>
      <c r="H96" s="227"/>
      <c r="I96" s="220" t="s">
        <v>314</v>
      </c>
      <c r="J96" s="221"/>
      <c r="K96" s="221"/>
      <c r="L96" s="221"/>
      <c r="M96" s="222"/>
      <c r="N96" s="220">
        <v>0</v>
      </c>
      <c r="O96" s="222"/>
    </row>
    <row r="97" spans="2:20" ht="30.75" customHeight="1" x14ac:dyDescent="0.25">
      <c r="B97" s="152">
        <v>2</v>
      </c>
      <c r="C97" s="155" t="s">
        <v>315</v>
      </c>
      <c r="D97" s="225" t="s">
        <v>232</v>
      </c>
      <c r="E97" s="248"/>
      <c r="F97" s="248"/>
      <c r="G97" s="248"/>
      <c r="H97" s="249"/>
      <c r="I97" s="220">
        <v>21</v>
      </c>
      <c r="J97" s="221"/>
      <c r="K97" s="221"/>
      <c r="L97" s="221"/>
      <c r="M97" s="222"/>
      <c r="N97" s="220">
        <v>649000</v>
      </c>
      <c r="O97" s="222"/>
    </row>
    <row r="98" spans="2:20" ht="33" customHeight="1" x14ac:dyDescent="0.25">
      <c r="B98" s="152">
        <v>3</v>
      </c>
      <c r="C98" s="155" t="s">
        <v>230</v>
      </c>
      <c r="D98" s="225" t="s">
        <v>241</v>
      </c>
      <c r="E98" s="226"/>
      <c r="F98" s="226"/>
      <c r="G98" s="226"/>
      <c r="H98" s="227"/>
      <c r="I98" s="220" t="s">
        <v>316</v>
      </c>
      <c r="J98" s="221"/>
      <c r="K98" s="221"/>
      <c r="L98" s="221"/>
      <c r="M98" s="222"/>
      <c r="N98" s="220">
        <v>0</v>
      </c>
      <c r="O98" s="222"/>
    </row>
    <row r="99" spans="2:20" ht="51" customHeight="1" x14ac:dyDescent="0.25">
      <c r="B99" s="152">
        <v>4</v>
      </c>
      <c r="C99" s="155" t="s">
        <v>247</v>
      </c>
      <c r="D99" s="225" t="s">
        <v>234</v>
      </c>
      <c r="E99" s="226"/>
      <c r="F99" s="226"/>
      <c r="G99" s="226"/>
      <c r="H99" s="227"/>
      <c r="I99" s="220">
        <v>24</v>
      </c>
      <c r="J99" s="221"/>
      <c r="K99" s="221"/>
      <c r="L99" s="221"/>
      <c r="M99" s="222"/>
      <c r="N99" s="220">
        <v>2488700</v>
      </c>
      <c r="O99" s="222"/>
    </row>
    <row r="100" spans="2:20" ht="51" customHeight="1" x14ac:dyDescent="0.25">
      <c r="B100" s="152">
        <v>5</v>
      </c>
      <c r="C100" s="155" t="s">
        <v>248</v>
      </c>
      <c r="D100" s="225" t="s">
        <v>236</v>
      </c>
      <c r="E100" s="248"/>
      <c r="F100" s="248"/>
      <c r="G100" s="248"/>
      <c r="H100" s="249"/>
      <c r="I100" s="220" t="s">
        <v>317</v>
      </c>
      <c r="J100" s="221"/>
      <c r="K100" s="221"/>
      <c r="L100" s="221"/>
      <c r="M100" s="222"/>
      <c r="N100" s="220">
        <v>46021</v>
      </c>
      <c r="O100" s="222"/>
    </row>
    <row r="101" spans="2:20" ht="51" customHeight="1" x14ac:dyDescent="0.25">
      <c r="B101" s="152">
        <v>6</v>
      </c>
      <c r="C101" s="155" t="s">
        <v>245</v>
      </c>
      <c r="D101" s="225" t="s">
        <v>238</v>
      </c>
      <c r="E101" s="226"/>
      <c r="F101" s="226"/>
      <c r="G101" s="226"/>
      <c r="H101" s="227"/>
      <c r="I101" s="220">
        <v>2</v>
      </c>
      <c r="J101" s="221"/>
      <c r="K101" s="221"/>
      <c r="L101" s="221"/>
      <c r="M101" s="222"/>
      <c r="N101" s="220"/>
      <c r="O101" s="222"/>
    </row>
    <row r="102" spans="2:20" ht="51" customHeight="1" x14ac:dyDescent="0.25">
      <c r="B102" s="152">
        <v>7</v>
      </c>
      <c r="C102" s="155" t="s">
        <v>249</v>
      </c>
      <c r="D102" s="225" t="s">
        <v>240</v>
      </c>
      <c r="E102" s="226"/>
      <c r="F102" s="226"/>
      <c r="G102" s="226"/>
      <c r="H102" s="227"/>
      <c r="I102" s="220">
        <v>36</v>
      </c>
      <c r="J102" s="221"/>
      <c r="K102" s="221"/>
      <c r="L102" s="221"/>
      <c r="M102" s="222"/>
      <c r="N102" s="220"/>
      <c r="O102" s="222"/>
    </row>
    <row r="103" spans="2:20" ht="38.25" customHeight="1" x14ac:dyDescent="0.25">
      <c r="B103" s="152">
        <v>8</v>
      </c>
      <c r="C103" s="155" t="s">
        <v>243</v>
      </c>
      <c r="D103" s="225" t="s">
        <v>244</v>
      </c>
      <c r="E103" s="248"/>
      <c r="F103" s="248"/>
      <c r="G103" s="248"/>
      <c r="H103" s="249"/>
      <c r="I103" s="220" t="s">
        <v>318</v>
      </c>
      <c r="J103" s="221"/>
      <c r="K103" s="221"/>
      <c r="L103" s="221"/>
      <c r="M103" s="222"/>
      <c r="N103" s="220">
        <v>46021</v>
      </c>
      <c r="O103" s="222"/>
    </row>
    <row r="104" spans="2:20" ht="54.75" customHeight="1" x14ac:dyDescent="0.25">
      <c r="B104" s="159" t="s">
        <v>89</v>
      </c>
      <c r="C104" s="253" t="s">
        <v>319</v>
      </c>
      <c r="D104" s="253"/>
      <c r="E104" s="253"/>
      <c r="F104" s="253"/>
      <c r="G104" s="253"/>
      <c r="H104" s="253"/>
      <c r="I104" s="253"/>
      <c r="J104" s="253"/>
      <c r="K104" s="253"/>
      <c r="L104" s="253"/>
      <c r="M104" s="253"/>
      <c r="N104" s="253"/>
      <c r="O104" s="253"/>
      <c r="P104" s="253"/>
      <c r="Q104" s="253"/>
      <c r="R104" s="253"/>
      <c r="S104" s="253"/>
      <c r="T104" s="253"/>
    </row>
    <row r="105" spans="2:20" ht="42.75" customHeight="1" x14ac:dyDescent="0.25">
      <c r="C105" s="160" t="s">
        <v>16</v>
      </c>
      <c r="D105" s="160"/>
      <c r="E105" s="160"/>
      <c r="F105" s="247" t="s">
        <v>97</v>
      </c>
      <c r="G105" s="247"/>
      <c r="H105" s="91"/>
      <c r="I105" s="92"/>
      <c r="J105" s="158"/>
      <c r="K105" s="158"/>
      <c r="L105" s="158"/>
      <c r="M105" s="91"/>
      <c r="N105" s="91"/>
      <c r="O105" s="91"/>
      <c r="P105" s="91"/>
      <c r="Q105" s="91"/>
      <c r="R105" s="91"/>
      <c r="S105" s="91"/>
      <c r="T105" s="91"/>
    </row>
    <row r="106" spans="2:20" ht="34.5" customHeight="1" x14ac:dyDescent="0.25">
      <c r="C106" s="161" t="s">
        <v>4</v>
      </c>
      <c r="D106" s="161"/>
      <c r="E106" s="161"/>
      <c r="F106" s="247" t="s">
        <v>90</v>
      </c>
      <c r="G106" s="247"/>
      <c r="H106" s="91"/>
      <c r="I106" s="92"/>
      <c r="J106" s="162"/>
      <c r="K106" s="162"/>
      <c r="L106" s="162"/>
      <c r="M106" s="91"/>
      <c r="N106" s="91"/>
      <c r="O106" s="91"/>
      <c r="P106" s="91"/>
      <c r="Q106" s="91"/>
      <c r="R106" s="91"/>
      <c r="S106" s="91"/>
      <c r="T106" s="91"/>
    </row>
    <row r="107" spans="2:20" ht="27.75" customHeight="1" x14ac:dyDescent="0.25">
      <c r="C107" s="161" t="s">
        <v>227</v>
      </c>
      <c r="D107" s="161"/>
      <c r="E107" s="161"/>
      <c r="F107" s="247" t="s">
        <v>320</v>
      </c>
      <c r="G107" s="247"/>
      <c r="H107" s="91"/>
      <c r="I107" s="92"/>
      <c r="J107" s="162"/>
      <c r="K107" s="162"/>
      <c r="L107" s="162"/>
      <c r="M107" s="91"/>
      <c r="N107" s="91"/>
      <c r="O107" s="91"/>
      <c r="P107" s="91"/>
      <c r="Q107" s="91"/>
      <c r="R107" s="91"/>
      <c r="S107" s="91"/>
      <c r="T107" s="91"/>
    </row>
    <row r="108" spans="2:20" ht="28.5" customHeight="1" x14ac:dyDescent="0.25">
      <c r="C108" s="161" t="s">
        <v>5</v>
      </c>
      <c r="D108" s="161"/>
      <c r="E108" s="161"/>
      <c r="F108" s="247" t="s">
        <v>321</v>
      </c>
      <c r="G108" s="247"/>
      <c r="H108" s="91"/>
      <c r="I108" s="92"/>
      <c r="J108" s="162"/>
      <c r="K108" s="162"/>
      <c r="L108" s="162"/>
      <c r="M108" s="91"/>
      <c r="N108" s="91"/>
      <c r="O108" s="91"/>
      <c r="P108" s="91"/>
      <c r="Q108" s="91"/>
      <c r="R108" s="91"/>
      <c r="S108" s="91"/>
      <c r="T108" s="91"/>
    </row>
    <row r="109" spans="2:20" x14ac:dyDescent="0.25">
      <c r="C109" s="163"/>
      <c r="D109" s="163"/>
      <c r="E109" s="163"/>
      <c r="F109" s="163"/>
      <c r="G109" s="163"/>
      <c r="H109" s="163"/>
      <c r="I109" s="164"/>
    </row>
    <row r="111" spans="2:20" ht="20.25" customHeight="1" x14ac:dyDescent="0.25"/>
  </sheetData>
  <mergeCells count="106">
    <mergeCell ref="D102:H102"/>
    <mergeCell ref="I102:M102"/>
    <mergeCell ref="N102:O102"/>
    <mergeCell ref="P2:X2"/>
    <mergeCell ref="N3:Y3"/>
    <mergeCell ref="P4:Y4"/>
    <mergeCell ref="D101:H101"/>
    <mergeCell ref="I100:M100"/>
    <mergeCell ref="I101:M101"/>
    <mergeCell ref="N100:O100"/>
    <mergeCell ref="N101:O101"/>
    <mergeCell ref="C18:D18"/>
    <mergeCell ref="C19:D19"/>
    <mergeCell ref="C20:D20"/>
    <mergeCell ref="E18:L18"/>
    <mergeCell ref="E19:L19"/>
    <mergeCell ref="H2:L2"/>
    <mergeCell ref="H3:L3"/>
    <mergeCell ref="I4:L4"/>
    <mergeCell ref="J6:L6"/>
    <mergeCell ref="E20:L20"/>
    <mergeCell ref="E22:L22"/>
    <mergeCell ref="C8:L8"/>
    <mergeCell ref="C10:L10"/>
    <mergeCell ref="AA64:AB64"/>
    <mergeCell ref="E89:K89"/>
    <mergeCell ref="E90:K90"/>
    <mergeCell ref="E91:K91"/>
    <mergeCell ref="D100:H100"/>
    <mergeCell ref="U25:V25"/>
    <mergeCell ref="W25:X25"/>
    <mergeCell ref="B25:B26"/>
    <mergeCell ref="C25:C26"/>
    <mergeCell ref="D25:D26"/>
    <mergeCell ref="E25:H25"/>
    <mergeCell ref="I25:J25"/>
    <mergeCell ref="M25:N25"/>
    <mergeCell ref="O25:P25"/>
    <mergeCell ref="I95:M95"/>
    <mergeCell ref="I96:M96"/>
    <mergeCell ref="I97:M97"/>
    <mergeCell ref="I98:M98"/>
    <mergeCell ref="I99:M99"/>
    <mergeCell ref="E78:K79"/>
    <mergeCell ref="B77:M77"/>
    <mergeCell ref="F108:G108"/>
    <mergeCell ref="F105:G105"/>
    <mergeCell ref="F106:G106"/>
    <mergeCell ref="F107:G107"/>
    <mergeCell ref="K25:L25"/>
    <mergeCell ref="D95:H95"/>
    <mergeCell ref="E80:K80"/>
    <mergeCell ref="E81:K81"/>
    <mergeCell ref="E82:K82"/>
    <mergeCell ref="E83:K83"/>
    <mergeCell ref="E84:K84"/>
    <mergeCell ref="E85:K85"/>
    <mergeCell ref="E86:K86"/>
    <mergeCell ref="E87:K87"/>
    <mergeCell ref="E88:K88"/>
    <mergeCell ref="E92:K92"/>
    <mergeCell ref="D97:H97"/>
    <mergeCell ref="D98:H98"/>
    <mergeCell ref="D99:H99"/>
    <mergeCell ref="D103:H103"/>
    <mergeCell ref="C93:N93"/>
    <mergeCell ref="C104:T104"/>
    <mergeCell ref="N99:O99"/>
    <mergeCell ref="N103:O103"/>
    <mergeCell ref="M20:Q20"/>
    <mergeCell ref="M22:Q22"/>
    <mergeCell ref="E16:L16"/>
    <mergeCell ref="C22:D22"/>
    <mergeCell ref="Q25:R25"/>
    <mergeCell ref="C21:D21"/>
    <mergeCell ref="E21:L21"/>
    <mergeCell ref="M21:Q21"/>
    <mergeCell ref="C23:D23"/>
    <mergeCell ref="E23:L23"/>
    <mergeCell ref="M23:Q23"/>
    <mergeCell ref="C17:D17"/>
    <mergeCell ref="E17:L17"/>
    <mergeCell ref="I103:M103"/>
    <mergeCell ref="B94:T94"/>
    <mergeCell ref="N95:O95"/>
    <mergeCell ref="N96:O96"/>
    <mergeCell ref="N97:O97"/>
    <mergeCell ref="N98:O98"/>
    <mergeCell ref="D96:H96"/>
    <mergeCell ref="C7:R7"/>
    <mergeCell ref="B5:R5"/>
    <mergeCell ref="Q6:S6"/>
    <mergeCell ref="B24:R24"/>
    <mergeCell ref="M15:Q15"/>
    <mergeCell ref="E15:L15"/>
    <mergeCell ref="M16:Q16"/>
    <mergeCell ref="M17:Q17"/>
    <mergeCell ref="M18:Q18"/>
    <mergeCell ref="M19:Q19"/>
    <mergeCell ref="C14:K14"/>
    <mergeCell ref="C15:D15"/>
    <mergeCell ref="C16:D16"/>
    <mergeCell ref="S25:T25"/>
    <mergeCell ref="C78:C79"/>
    <mergeCell ref="D78:D79"/>
    <mergeCell ref="L78:O78"/>
  </mergeCells>
  <pageMargins left="0.51181102362204722" right="0.11811023622047245" top="0.55118110236220474" bottom="0.55118110236220474" header="0.31496062992125984" footer="0.31496062992125984"/>
  <pageSetup paperSize="9" scale="44" fitToHeight="0" orientation="landscape" verticalDpi="0" r:id="rId1"/>
  <rowBreaks count="3" manualBreakCount="3">
    <brk id="37" max="24" man="1"/>
    <brk id="64" max="24" man="1"/>
    <brk id="8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4"/>
  <sheetViews>
    <sheetView topLeftCell="A73" zoomScale="60" zoomScaleNormal="60" zoomScaleSheetLayoutView="51" workbookViewId="0">
      <selection activeCell="E82" sqref="E82:H82"/>
    </sheetView>
  </sheetViews>
  <sheetFormatPr defaultColWidth="8.85546875" defaultRowHeight="12.75" x14ac:dyDescent="0.25"/>
  <cols>
    <col min="1" max="1" width="7" style="1" customWidth="1"/>
    <col min="2" max="2" width="5.5703125" style="1" customWidth="1"/>
    <col min="3" max="3" width="20.5703125" style="1" customWidth="1"/>
    <col min="4" max="4" width="50.5703125" style="1" customWidth="1"/>
    <col min="5" max="5" width="9.5703125" style="1" customWidth="1"/>
    <col min="6" max="6" width="8.5703125" style="1" customWidth="1"/>
    <col min="7" max="7" width="10.85546875" style="1" customWidth="1"/>
    <col min="8" max="8" width="16.85546875" style="1" customWidth="1"/>
    <col min="9" max="9" width="10.140625" style="23" customWidth="1"/>
    <col min="10" max="10" width="12.85546875" style="23" customWidth="1"/>
    <col min="11" max="11" width="11.28515625" style="23" customWidth="1"/>
    <col min="12" max="12" width="10.28515625" style="23" customWidth="1"/>
    <col min="13" max="13" width="10.42578125" style="1" customWidth="1"/>
    <col min="14" max="14" width="12.28515625" style="1" customWidth="1"/>
    <col min="15" max="15" width="10.28515625" style="1" customWidth="1"/>
    <col min="16" max="16" width="10" style="1" customWidth="1"/>
    <col min="17" max="17" width="8.7109375" style="1" customWidth="1"/>
    <col min="18" max="18" width="12.5703125" style="1" customWidth="1"/>
    <col min="19" max="19" width="11.42578125" style="1" customWidth="1"/>
    <col min="20" max="21" width="11.7109375" style="1" customWidth="1"/>
    <col min="22" max="22" width="8.85546875" style="1"/>
    <col min="23" max="23" width="10.28515625" style="1" customWidth="1"/>
    <col min="24" max="16384" width="8.85546875" style="1"/>
  </cols>
  <sheetData>
    <row r="1" spans="2:19" x14ac:dyDescent="0.25">
      <c r="E1" s="23"/>
      <c r="F1" s="23"/>
      <c r="G1" s="23"/>
      <c r="H1" s="23"/>
      <c r="J1" s="1"/>
      <c r="K1" s="1"/>
      <c r="L1" s="1"/>
    </row>
    <row r="2" spans="2:19" ht="15" customHeight="1" x14ac:dyDescent="0.25">
      <c r="K2" s="29"/>
      <c r="L2" s="339" t="s">
        <v>217</v>
      </c>
      <c r="M2" s="339"/>
      <c r="N2" s="339"/>
      <c r="O2" s="339"/>
      <c r="P2" s="339"/>
      <c r="Q2" s="339"/>
      <c r="R2" s="339"/>
    </row>
    <row r="3" spans="2:19" ht="25.5" customHeight="1" x14ac:dyDescent="0.25">
      <c r="J3" s="339" t="s">
        <v>195</v>
      </c>
      <c r="K3" s="339"/>
      <c r="L3" s="339"/>
      <c r="M3" s="339"/>
      <c r="N3" s="339"/>
      <c r="O3" s="339"/>
      <c r="P3" s="339"/>
      <c r="Q3" s="339"/>
      <c r="R3" s="339"/>
      <c r="S3" s="339"/>
    </row>
    <row r="4" spans="2:19" ht="24.75" customHeight="1" x14ac:dyDescent="0.25">
      <c r="K4" s="31"/>
      <c r="L4" s="31"/>
      <c r="N4" s="350" t="s">
        <v>194</v>
      </c>
      <c r="O4" s="350"/>
      <c r="P4" s="350"/>
      <c r="Q4" s="350"/>
      <c r="R4" s="350"/>
      <c r="S4" s="350"/>
    </row>
    <row r="5" spans="2:19" ht="23.25" customHeight="1" x14ac:dyDescent="0.25">
      <c r="K5" s="31"/>
      <c r="L5" s="31"/>
    </row>
    <row r="6" spans="2:19" ht="19.5" customHeight="1" x14ac:dyDescent="0.25">
      <c r="B6" s="337" t="s">
        <v>324</v>
      </c>
      <c r="C6" s="337"/>
      <c r="D6" s="337"/>
      <c r="E6" s="337"/>
      <c r="F6" s="337"/>
      <c r="G6" s="337"/>
      <c r="H6" s="337"/>
      <c r="I6" s="337"/>
      <c r="J6" s="337"/>
      <c r="K6" s="337"/>
      <c r="L6" s="337"/>
      <c r="M6" s="337"/>
      <c r="N6" s="337"/>
      <c r="O6" s="337"/>
      <c r="P6" s="337"/>
      <c r="Q6" s="337"/>
    </row>
    <row r="7" spans="2:19" ht="21" customHeight="1" x14ac:dyDescent="0.25">
      <c r="B7" s="35"/>
      <c r="C7" s="35" t="s">
        <v>36</v>
      </c>
      <c r="D7" s="35"/>
      <c r="E7" s="35"/>
      <c r="F7" s="35"/>
      <c r="G7" s="35"/>
      <c r="H7" s="35"/>
      <c r="I7" s="35"/>
      <c r="J7" s="35"/>
      <c r="K7" s="338" t="s">
        <v>207</v>
      </c>
      <c r="L7" s="338"/>
      <c r="M7" s="338"/>
      <c r="N7" s="338"/>
      <c r="O7" s="338"/>
      <c r="P7" s="338"/>
    </row>
    <row r="8" spans="2:19" ht="30.75" customHeight="1" x14ac:dyDescent="0.25">
      <c r="B8" s="351" t="s">
        <v>325</v>
      </c>
      <c r="C8" s="351"/>
      <c r="D8" s="351"/>
      <c r="E8" s="351"/>
      <c r="F8" s="351"/>
      <c r="G8" s="351"/>
      <c r="H8" s="351"/>
      <c r="I8" s="351"/>
      <c r="J8" s="351"/>
      <c r="K8" s="351"/>
      <c r="L8" s="351"/>
      <c r="M8" s="351"/>
      <c r="N8" s="351"/>
      <c r="O8" s="351"/>
      <c r="P8" s="351"/>
      <c r="Q8" s="351"/>
      <c r="R8" s="351"/>
      <c r="S8" s="351"/>
    </row>
    <row r="9" spans="2:19" ht="17.25" customHeight="1" x14ac:dyDescent="0.25">
      <c r="C9" s="341" t="s">
        <v>14</v>
      </c>
      <c r="D9" s="341"/>
      <c r="E9" s="341"/>
      <c r="F9" s="341"/>
      <c r="G9" s="341"/>
      <c r="H9" s="341"/>
      <c r="I9" s="341"/>
      <c r="J9" s="341"/>
      <c r="K9" s="341"/>
      <c r="L9" s="341"/>
    </row>
    <row r="10" spans="2:19" ht="18.75" customHeight="1" x14ac:dyDescent="0.25">
      <c r="C10" s="341" t="s">
        <v>99</v>
      </c>
      <c r="D10" s="341"/>
      <c r="E10" s="341"/>
      <c r="F10" s="341"/>
      <c r="G10" s="341"/>
      <c r="H10" s="341"/>
      <c r="I10" s="341"/>
      <c r="J10" s="341"/>
      <c r="K10" s="341"/>
      <c r="L10" s="341"/>
    </row>
    <row r="11" spans="2:19" ht="16.899999999999999" customHeight="1" x14ac:dyDescent="0.25">
      <c r="C11" s="341" t="s">
        <v>15</v>
      </c>
      <c r="D11" s="341"/>
      <c r="E11" s="341"/>
      <c r="F11" s="341"/>
      <c r="G11" s="341"/>
      <c r="H11" s="341"/>
      <c r="I11" s="341"/>
      <c r="J11" s="341"/>
      <c r="K11" s="341"/>
      <c r="L11" s="341"/>
    </row>
    <row r="12" spans="2:19" ht="21" customHeight="1" x14ac:dyDescent="0.25">
      <c r="C12" s="19" t="s">
        <v>43</v>
      </c>
      <c r="D12" s="19" t="s">
        <v>221</v>
      </c>
      <c r="E12" s="19"/>
      <c r="F12" s="19"/>
      <c r="G12" s="19"/>
      <c r="H12" s="19"/>
      <c r="I12" s="20"/>
      <c r="J12" s="20"/>
      <c r="K12" s="20"/>
      <c r="L12" s="20"/>
    </row>
    <row r="13" spans="2:19" ht="19.5" customHeight="1" x14ac:dyDescent="0.25">
      <c r="C13" s="341" t="s">
        <v>326</v>
      </c>
      <c r="D13" s="341"/>
      <c r="E13" s="341"/>
      <c r="F13" s="341"/>
      <c r="G13" s="341"/>
      <c r="H13" s="341"/>
      <c r="I13" s="341"/>
      <c r="J13" s="341"/>
      <c r="K13" s="341"/>
      <c r="L13" s="341"/>
    </row>
    <row r="14" spans="2:19" ht="16.899999999999999" customHeight="1" x14ac:dyDescent="0.25">
      <c r="B14" s="50"/>
      <c r="C14" s="342" t="s">
        <v>220</v>
      </c>
      <c r="D14" s="342"/>
      <c r="E14" s="342"/>
      <c r="F14" s="342"/>
      <c r="G14" s="342"/>
      <c r="H14" s="342"/>
      <c r="I14" s="342"/>
      <c r="J14" s="342"/>
      <c r="K14" s="342"/>
      <c r="L14" s="342"/>
      <c r="M14" s="50"/>
      <c r="N14" s="50"/>
      <c r="O14" s="50"/>
      <c r="P14" s="50"/>
      <c r="Q14" s="50"/>
      <c r="R14" s="50"/>
    </row>
    <row r="15" spans="2:19" ht="15.75" x14ac:dyDescent="0.25">
      <c r="B15" s="3"/>
      <c r="C15" s="60"/>
      <c r="D15" s="60"/>
      <c r="E15" s="60"/>
      <c r="F15" s="60"/>
      <c r="G15" s="60"/>
      <c r="H15" s="60"/>
      <c r="I15" s="61"/>
      <c r="J15" s="61"/>
      <c r="K15" s="61"/>
      <c r="L15" s="61"/>
    </row>
    <row r="16" spans="2:19" ht="23.45" customHeight="1" x14ac:dyDescent="0.25">
      <c r="C16" s="343" t="s">
        <v>100</v>
      </c>
      <c r="D16" s="343"/>
      <c r="E16" s="343"/>
      <c r="F16" s="343"/>
      <c r="G16" s="343"/>
      <c r="H16" s="343"/>
      <c r="I16" s="343"/>
      <c r="J16" s="343"/>
      <c r="K16" s="343"/>
      <c r="L16" s="343"/>
    </row>
    <row r="17" spans="2:24" ht="66" customHeight="1" x14ac:dyDescent="0.25">
      <c r="B17" s="51" t="s">
        <v>92</v>
      </c>
      <c r="C17" s="344" t="s">
        <v>30</v>
      </c>
      <c r="D17" s="345"/>
      <c r="E17" s="344" t="s">
        <v>31</v>
      </c>
      <c r="F17" s="345"/>
      <c r="G17" s="345"/>
      <c r="H17" s="346"/>
      <c r="I17" s="347" t="s">
        <v>32</v>
      </c>
      <c r="J17" s="348"/>
      <c r="K17" s="349"/>
    </row>
    <row r="18" spans="2:24" ht="24.75" customHeight="1" x14ac:dyDescent="0.25">
      <c r="B18" s="69">
        <v>1</v>
      </c>
      <c r="C18" s="319" t="s">
        <v>327</v>
      </c>
      <c r="D18" s="329"/>
      <c r="E18" s="319" t="s">
        <v>336</v>
      </c>
      <c r="F18" s="340"/>
      <c r="G18" s="340"/>
      <c r="H18" s="329"/>
      <c r="I18" s="326" t="s">
        <v>335</v>
      </c>
      <c r="J18" s="327"/>
      <c r="K18" s="328"/>
    </row>
    <row r="19" spans="2:24" ht="24.75" customHeight="1" x14ac:dyDescent="0.25">
      <c r="B19" s="69">
        <v>2</v>
      </c>
      <c r="C19" s="319" t="s">
        <v>328</v>
      </c>
      <c r="D19" s="329"/>
      <c r="E19" s="319" t="s">
        <v>337</v>
      </c>
      <c r="F19" s="340"/>
      <c r="G19" s="340"/>
      <c r="H19" s="329"/>
      <c r="I19" s="326"/>
      <c r="J19" s="327"/>
      <c r="K19" s="328"/>
    </row>
    <row r="20" spans="2:24" ht="23.25" customHeight="1" x14ac:dyDescent="0.25">
      <c r="B20" s="69">
        <v>3</v>
      </c>
      <c r="C20" s="319" t="s">
        <v>329</v>
      </c>
      <c r="D20" s="329"/>
      <c r="E20" s="319" t="s">
        <v>338</v>
      </c>
      <c r="F20" s="340"/>
      <c r="G20" s="340"/>
      <c r="H20" s="329"/>
      <c r="I20" s="326"/>
      <c r="J20" s="327"/>
      <c r="K20" s="328"/>
    </row>
    <row r="21" spans="2:24" ht="24.75" customHeight="1" x14ac:dyDescent="0.25">
      <c r="B21" s="69">
        <v>4</v>
      </c>
      <c r="C21" s="319" t="s">
        <v>330</v>
      </c>
      <c r="D21" s="329"/>
      <c r="E21" s="319" t="s">
        <v>339</v>
      </c>
      <c r="F21" s="340"/>
      <c r="G21" s="340"/>
      <c r="H21" s="329"/>
      <c r="I21" s="326"/>
      <c r="J21" s="327"/>
      <c r="K21" s="328"/>
    </row>
    <row r="22" spans="2:24" ht="27.75" customHeight="1" x14ac:dyDescent="0.25">
      <c r="B22" s="2">
        <v>5</v>
      </c>
      <c r="C22" s="319" t="s">
        <v>331</v>
      </c>
      <c r="D22" s="329"/>
      <c r="E22" s="330" t="s">
        <v>340</v>
      </c>
      <c r="F22" s="331"/>
      <c r="G22" s="331"/>
      <c r="H22" s="332"/>
      <c r="I22" s="326"/>
      <c r="J22" s="327"/>
      <c r="K22" s="328"/>
    </row>
    <row r="23" spans="2:24" ht="27.75" customHeight="1" x14ac:dyDescent="0.25">
      <c r="B23" s="2">
        <v>6</v>
      </c>
      <c r="C23" s="319" t="s">
        <v>332</v>
      </c>
      <c r="D23" s="329"/>
      <c r="E23" s="330" t="s">
        <v>341</v>
      </c>
      <c r="F23" s="331"/>
      <c r="G23" s="331"/>
      <c r="H23" s="332"/>
      <c r="I23" s="326"/>
      <c r="J23" s="327"/>
      <c r="K23" s="328"/>
    </row>
    <row r="24" spans="2:24" ht="23.25" customHeight="1" x14ac:dyDescent="0.25">
      <c r="B24" s="2">
        <v>7</v>
      </c>
      <c r="C24" s="319" t="s">
        <v>333</v>
      </c>
      <c r="D24" s="329"/>
      <c r="E24" s="330" t="s">
        <v>342</v>
      </c>
      <c r="F24" s="331"/>
      <c r="G24" s="331"/>
      <c r="H24" s="332"/>
      <c r="I24" s="326"/>
      <c r="J24" s="327"/>
      <c r="K24" s="328"/>
    </row>
    <row r="25" spans="2:24" ht="26.25" customHeight="1" x14ac:dyDescent="0.25">
      <c r="B25" s="2">
        <v>8</v>
      </c>
      <c r="C25" s="319" t="s">
        <v>334</v>
      </c>
      <c r="D25" s="329"/>
      <c r="E25" s="330" t="s">
        <v>343</v>
      </c>
      <c r="F25" s="331"/>
      <c r="G25" s="331"/>
      <c r="H25" s="332"/>
      <c r="I25" s="326"/>
      <c r="J25" s="327"/>
      <c r="K25" s="328"/>
    </row>
    <row r="26" spans="2:24" ht="34.5" customHeight="1" x14ac:dyDescent="0.25">
      <c r="B26" s="333" t="s">
        <v>106</v>
      </c>
      <c r="C26" s="333"/>
      <c r="D26" s="333"/>
      <c r="E26" s="333"/>
      <c r="F26" s="333"/>
      <c r="G26" s="333"/>
      <c r="H26" s="333"/>
      <c r="I26" s="333"/>
      <c r="J26" s="333"/>
      <c r="K26" s="333"/>
      <c r="L26" s="333"/>
      <c r="M26" s="333"/>
      <c r="N26" s="333"/>
      <c r="O26" s="333"/>
      <c r="P26" s="333"/>
      <c r="Q26" s="333"/>
      <c r="R26" s="333"/>
    </row>
    <row r="27" spans="2:24" s="4" customFormat="1" ht="39.75" customHeight="1" x14ac:dyDescent="0.25">
      <c r="B27" s="336" t="s">
        <v>33</v>
      </c>
      <c r="C27" s="242" t="s">
        <v>22</v>
      </c>
      <c r="D27" s="242" t="s">
        <v>344</v>
      </c>
      <c r="E27" s="298" t="s">
        <v>27</v>
      </c>
      <c r="F27" s="299"/>
      <c r="G27" s="299"/>
      <c r="H27" s="300"/>
      <c r="I27" s="276" t="s">
        <v>327</v>
      </c>
      <c r="J27" s="277"/>
      <c r="K27" s="276" t="s">
        <v>328</v>
      </c>
      <c r="L27" s="277"/>
      <c r="M27" s="282" t="s">
        <v>329</v>
      </c>
      <c r="N27" s="283"/>
      <c r="O27" s="282" t="s">
        <v>330</v>
      </c>
      <c r="P27" s="283"/>
      <c r="Q27" s="282" t="s">
        <v>331</v>
      </c>
      <c r="R27" s="283"/>
      <c r="S27" s="282" t="s">
        <v>345</v>
      </c>
      <c r="T27" s="283"/>
      <c r="U27" s="276" t="s">
        <v>333</v>
      </c>
      <c r="V27" s="277"/>
      <c r="W27" s="276" t="s">
        <v>334</v>
      </c>
      <c r="X27" s="277"/>
    </row>
    <row r="28" spans="2:24" s="7" customFormat="1" ht="51" customHeight="1" thickBot="1" x14ac:dyDescent="0.25">
      <c r="B28" s="303"/>
      <c r="C28" s="243"/>
      <c r="D28" s="243"/>
      <c r="E28" s="75" t="s">
        <v>24</v>
      </c>
      <c r="F28" s="75" t="s">
        <v>25</v>
      </c>
      <c r="G28" s="63" t="s">
        <v>26</v>
      </c>
      <c r="H28" s="63" t="s">
        <v>28</v>
      </c>
      <c r="I28" s="62" t="s">
        <v>26</v>
      </c>
      <c r="J28" s="54" t="s">
        <v>29</v>
      </c>
      <c r="K28" s="62" t="s">
        <v>26</v>
      </c>
      <c r="L28" s="54" t="s">
        <v>29</v>
      </c>
      <c r="M28" s="62" t="s">
        <v>26</v>
      </c>
      <c r="N28" s="54" t="s">
        <v>29</v>
      </c>
      <c r="O28" s="62" t="s">
        <v>26</v>
      </c>
      <c r="P28" s="54" t="s">
        <v>29</v>
      </c>
      <c r="Q28" s="62" t="s">
        <v>26</v>
      </c>
      <c r="R28" s="54" t="s">
        <v>29</v>
      </c>
      <c r="S28" s="62" t="s">
        <v>26</v>
      </c>
      <c r="T28" s="54" t="s">
        <v>29</v>
      </c>
      <c r="U28" s="62" t="s">
        <v>26</v>
      </c>
      <c r="V28" s="54" t="s">
        <v>29</v>
      </c>
      <c r="W28" s="62" t="s">
        <v>26</v>
      </c>
      <c r="X28" s="54" t="s">
        <v>29</v>
      </c>
    </row>
    <row r="29" spans="2:24" s="7" customFormat="1" ht="248.25" customHeight="1" thickBot="1" x14ac:dyDescent="0.25">
      <c r="B29" s="33">
        <v>1</v>
      </c>
      <c r="C29" s="38" t="s">
        <v>346</v>
      </c>
      <c r="D29" s="80" t="s">
        <v>346</v>
      </c>
      <c r="E29" s="89" t="s">
        <v>125</v>
      </c>
      <c r="F29" s="90">
        <v>300</v>
      </c>
      <c r="G29" s="90">
        <v>694</v>
      </c>
      <c r="H29" s="33" t="s">
        <v>108</v>
      </c>
      <c r="I29" s="79"/>
      <c r="J29" s="70"/>
      <c r="K29" s="25"/>
      <c r="L29" s="71"/>
      <c r="M29" s="41"/>
      <c r="N29" s="41"/>
      <c r="O29" s="41"/>
      <c r="P29" s="41"/>
      <c r="Q29" s="43">
        <v>2400</v>
      </c>
      <c r="R29" s="44">
        <v>57600</v>
      </c>
      <c r="S29" s="41"/>
      <c r="T29" s="41"/>
      <c r="U29" s="41"/>
      <c r="V29" s="41"/>
      <c r="W29" s="41"/>
      <c r="X29" s="41"/>
    </row>
    <row r="30" spans="2:24" s="7" customFormat="1" ht="288" customHeight="1" x14ac:dyDescent="0.2">
      <c r="B30" s="33">
        <v>2</v>
      </c>
      <c r="C30" s="38" t="s">
        <v>109</v>
      </c>
      <c r="D30" s="56" t="s">
        <v>110</v>
      </c>
      <c r="E30" s="33" t="s">
        <v>51</v>
      </c>
      <c r="F30" s="33">
        <v>5</v>
      </c>
      <c r="G30" s="33" t="s">
        <v>111</v>
      </c>
      <c r="H30" s="64">
        <v>170500</v>
      </c>
      <c r="I30" s="79"/>
      <c r="J30" s="70"/>
      <c r="K30" s="25"/>
      <c r="L30" s="71"/>
      <c r="M30" s="41"/>
      <c r="N30" s="41"/>
      <c r="O30" s="41"/>
      <c r="P30" s="41"/>
      <c r="Q30" s="43">
        <v>34000</v>
      </c>
      <c r="R30" s="6">
        <v>170000</v>
      </c>
      <c r="S30" s="41"/>
      <c r="T30" s="41"/>
      <c r="U30" s="41"/>
      <c r="V30" s="41"/>
      <c r="W30" s="41"/>
      <c r="X30" s="41"/>
    </row>
    <row r="31" spans="2:24" s="7" customFormat="1" ht="395.25" customHeight="1" x14ac:dyDescent="0.2">
      <c r="B31" s="33">
        <v>3</v>
      </c>
      <c r="C31" s="38" t="s">
        <v>112</v>
      </c>
      <c r="D31" s="81" t="s">
        <v>113</v>
      </c>
      <c r="E31" s="33" t="s">
        <v>114</v>
      </c>
      <c r="F31" s="33">
        <v>12</v>
      </c>
      <c r="G31" s="33" t="s">
        <v>115</v>
      </c>
      <c r="H31" s="33" t="s">
        <v>116</v>
      </c>
      <c r="I31" s="79"/>
      <c r="J31" s="70"/>
      <c r="K31" s="25"/>
      <c r="L31" s="71"/>
      <c r="M31" s="41"/>
      <c r="N31" s="41"/>
      <c r="O31" s="41"/>
      <c r="P31" s="41"/>
      <c r="Q31" s="43">
        <v>97300</v>
      </c>
      <c r="R31" s="6">
        <v>1167600</v>
      </c>
      <c r="S31" s="41"/>
      <c r="T31" s="41"/>
      <c r="U31" s="41"/>
      <c r="V31" s="41"/>
      <c r="W31" s="41"/>
      <c r="X31" s="41"/>
    </row>
    <row r="32" spans="2:24" s="7" customFormat="1" ht="373.5" customHeight="1" x14ac:dyDescent="0.2">
      <c r="B32" s="33">
        <v>4</v>
      </c>
      <c r="C32" s="38" t="s">
        <v>117</v>
      </c>
      <c r="D32" s="82" t="s">
        <v>118</v>
      </c>
      <c r="E32" s="33" t="s">
        <v>51</v>
      </c>
      <c r="F32" s="33">
        <v>15</v>
      </c>
      <c r="G32" s="33" t="s">
        <v>119</v>
      </c>
      <c r="H32" s="33" t="s">
        <v>120</v>
      </c>
      <c r="I32" s="79"/>
      <c r="J32" s="70"/>
      <c r="K32" s="25"/>
      <c r="L32" s="71"/>
      <c r="M32" s="41"/>
      <c r="N32" s="41"/>
      <c r="O32" s="41"/>
      <c r="P32" s="41"/>
      <c r="Q32" s="43">
        <v>32500</v>
      </c>
      <c r="R32" s="6">
        <v>487500</v>
      </c>
      <c r="S32" s="41"/>
      <c r="T32" s="41"/>
      <c r="U32" s="41"/>
      <c r="V32" s="41"/>
      <c r="W32" s="41"/>
      <c r="X32" s="41"/>
    </row>
    <row r="33" spans="2:24" s="7" customFormat="1" ht="45.75" customHeight="1" x14ac:dyDescent="0.2">
      <c r="B33" s="33">
        <v>5</v>
      </c>
      <c r="C33" s="38" t="s">
        <v>52</v>
      </c>
      <c r="D33" s="83" t="s">
        <v>121</v>
      </c>
      <c r="E33" s="33" t="s">
        <v>122</v>
      </c>
      <c r="F33" s="33">
        <v>30</v>
      </c>
      <c r="G33" s="33">
        <v>300</v>
      </c>
      <c r="H33" s="33" t="s">
        <v>123</v>
      </c>
      <c r="I33" s="79"/>
      <c r="J33" s="70"/>
      <c r="K33" s="25"/>
      <c r="L33" s="71"/>
      <c r="M33" s="41"/>
      <c r="N33" s="41"/>
      <c r="O33" s="40">
        <v>162</v>
      </c>
      <c r="P33" s="44">
        <v>4860</v>
      </c>
      <c r="Q33" s="40">
        <v>295</v>
      </c>
      <c r="R33" s="44">
        <v>8850</v>
      </c>
      <c r="S33" s="41"/>
      <c r="T33" s="41"/>
      <c r="U33" s="41"/>
      <c r="V33" s="41"/>
      <c r="W33" s="41"/>
      <c r="X33" s="41"/>
    </row>
    <row r="34" spans="2:24" s="7" customFormat="1" ht="226.5" customHeight="1" x14ac:dyDescent="0.2">
      <c r="B34" s="308">
        <v>6</v>
      </c>
      <c r="C34" s="308" t="s">
        <v>53</v>
      </c>
      <c r="D34" s="309" t="s">
        <v>124</v>
      </c>
      <c r="E34" s="308" t="s">
        <v>125</v>
      </c>
      <c r="F34" s="308">
        <v>20</v>
      </c>
      <c r="G34" s="308" t="s">
        <v>126</v>
      </c>
      <c r="H34" s="308" t="s">
        <v>127</v>
      </c>
      <c r="I34" s="278"/>
      <c r="J34" s="334"/>
      <c r="K34" s="310"/>
      <c r="L34" s="306"/>
      <c r="M34" s="280"/>
      <c r="N34" s="280"/>
      <c r="O34" s="280"/>
      <c r="P34" s="280"/>
      <c r="Q34" s="284">
        <v>30300</v>
      </c>
      <c r="R34" s="286">
        <v>606000</v>
      </c>
      <c r="S34" s="280"/>
      <c r="T34" s="280"/>
      <c r="U34" s="41"/>
      <c r="V34" s="41"/>
      <c r="W34" s="41"/>
      <c r="X34" s="41"/>
    </row>
    <row r="35" spans="2:24" s="7" customFormat="1" ht="20.25" customHeight="1" x14ac:dyDescent="0.2">
      <c r="B35" s="308"/>
      <c r="C35" s="308"/>
      <c r="D35" s="309"/>
      <c r="E35" s="308"/>
      <c r="F35" s="308"/>
      <c r="G35" s="308"/>
      <c r="H35" s="308"/>
      <c r="I35" s="279"/>
      <c r="J35" s="335"/>
      <c r="K35" s="311"/>
      <c r="L35" s="307"/>
      <c r="M35" s="281"/>
      <c r="N35" s="281"/>
      <c r="O35" s="281"/>
      <c r="P35" s="281"/>
      <c r="Q35" s="285"/>
      <c r="R35" s="287"/>
      <c r="S35" s="281"/>
      <c r="T35" s="281"/>
      <c r="U35" s="41"/>
      <c r="V35" s="41"/>
      <c r="W35" s="41"/>
      <c r="X35" s="41"/>
    </row>
    <row r="36" spans="2:24" s="7" customFormat="1" ht="31.5" customHeight="1" x14ac:dyDescent="0.2">
      <c r="B36" s="33">
        <v>7</v>
      </c>
      <c r="C36" s="38" t="s">
        <v>132</v>
      </c>
      <c r="D36" s="83" t="s">
        <v>55</v>
      </c>
      <c r="E36" s="40" t="s">
        <v>125</v>
      </c>
      <c r="F36" s="33">
        <v>50</v>
      </c>
      <c r="G36" s="33">
        <v>870</v>
      </c>
      <c r="H36" s="33" t="s">
        <v>128</v>
      </c>
      <c r="I36" s="79"/>
      <c r="J36" s="70"/>
      <c r="K36" s="25"/>
      <c r="L36" s="71"/>
      <c r="M36" s="41"/>
      <c r="N36" s="41"/>
      <c r="O36" s="40">
        <v>355</v>
      </c>
      <c r="P36" s="6">
        <v>17750</v>
      </c>
      <c r="Q36" s="41"/>
      <c r="R36" s="41"/>
      <c r="S36" s="41"/>
      <c r="T36" s="41"/>
      <c r="U36" s="41"/>
      <c r="V36" s="41"/>
      <c r="W36" s="41"/>
      <c r="X36" s="41"/>
    </row>
    <row r="37" spans="2:24" s="7" customFormat="1" ht="41.25" customHeight="1" x14ac:dyDescent="0.2">
      <c r="B37" s="33">
        <v>8</v>
      </c>
      <c r="C37" s="38" t="s">
        <v>56</v>
      </c>
      <c r="D37" s="83" t="s">
        <v>57</v>
      </c>
      <c r="E37" s="40" t="s">
        <v>125</v>
      </c>
      <c r="F37" s="33">
        <v>20</v>
      </c>
      <c r="G37" s="33" t="s">
        <v>129</v>
      </c>
      <c r="H37" s="64">
        <v>29500</v>
      </c>
      <c r="I37" s="79"/>
      <c r="J37" s="70"/>
      <c r="K37" s="57">
        <v>1000</v>
      </c>
      <c r="L37" s="58">
        <v>20000</v>
      </c>
      <c r="M37" s="41"/>
      <c r="N37" s="41"/>
      <c r="O37" s="40">
        <v>640</v>
      </c>
      <c r="P37" s="6">
        <v>12800</v>
      </c>
      <c r="Q37" s="41"/>
      <c r="R37" s="41"/>
      <c r="S37" s="40">
        <v>624.4</v>
      </c>
      <c r="T37" s="6">
        <v>12488</v>
      </c>
      <c r="U37" s="41"/>
      <c r="V37" s="41"/>
      <c r="W37" s="41"/>
      <c r="X37" s="41"/>
    </row>
    <row r="38" spans="2:24" s="7" customFormat="1" ht="38.25" customHeight="1" x14ac:dyDescent="0.2">
      <c r="B38" s="33">
        <v>9</v>
      </c>
      <c r="C38" s="38" t="s">
        <v>56</v>
      </c>
      <c r="D38" s="83" t="s">
        <v>58</v>
      </c>
      <c r="E38" s="40" t="s">
        <v>125</v>
      </c>
      <c r="F38" s="33">
        <v>30</v>
      </c>
      <c r="G38" s="64">
        <v>1410</v>
      </c>
      <c r="H38" s="33" t="s">
        <v>130</v>
      </c>
      <c r="I38" s="79"/>
      <c r="J38" s="70"/>
      <c r="K38" s="57">
        <v>980</v>
      </c>
      <c r="L38" s="58">
        <v>29400</v>
      </c>
      <c r="M38" s="41"/>
      <c r="N38" s="41"/>
      <c r="O38" s="40">
        <v>583</v>
      </c>
      <c r="P38" s="44">
        <v>17490</v>
      </c>
      <c r="Q38" s="41"/>
      <c r="R38" s="41"/>
      <c r="S38" s="40">
        <v>624.4</v>
      </c>
      <c r="T38" s="6">
        <v>18732</v>
      </c>
      <c r="U38" s="41"/>
      <c r="V38" s="41"/>
      <c r="W38" s="41"/>
      <c r="X38" s="41"/>
    </row>
    <row r="39" spans="2:24" s="7" customFormat="1" ht="37.5" customHeight="1" x14ac:dyDescent="0.2">
      <c r="B39" s="33">
        <v>10</v>
      </c>
      <c r="C39" s="38" t="s">
        <v>56</v>
      </c>
      <c r="D39" s="83" t="s">
        <v>59</v>
      </c>
      <c r="E39" s="40" t="s">
        <v>125</v>
      </c>
      <c r="F39" s="33">
        <v>20</v>
      </c>
      <c r="G39" s="33" t="s">
        <v>129</v>
      </c>
      <c r="H39" s="33" t="s">
        <v>131</v>
      </c>
      <c r="I39" s="79"/>
      <c r="J39" s="70"/>
      <c r="K39" s="57">
        <v>1000</v>
      </c>
      <c r="L39" s="58">
        <v>20000</v>
      </c>
      <c r="M39" s="41"/>
      <c r="N39" s="41"/>
      <c r="O39" s="45">
        <v>640</v>
      </c>
      <c r="P39" s="32">
        <v>12800</v>
      </c>
      <c r="Q39" s="41"/>
      <c r="R39" s="41"/>
      <c r="S39" s="45">
        <v>624.4</v>
      </c>
      <c r="T39" s="32">
        <v>12488</v>
      </c>
      <c r="U39" s="41"/>
      <c r="V39" s="41"/>
      <c r="W39" s="41"/>
      <c r="X39" s="41"/>
    </row>
    <row r="40" spans="2:24" s="7" customFormat="1" ht="39" customHeight="1" x14ac:dyDescent="0.2">
      <c r="B40" s="33">
        <v>11</v>
      </c>
      <c r="C40" s="38" t="s">
        <v>60</v>
      </c>
      <c r="D40" s="83" t="s">
        <v>61</v>
      </c>
      <c r="E40" s="40" t="s">
        <v>125</v>
      </c>
      <c r="F40" s="33">
        <v>30</v>
      </c>
      <c r="G40" s="64">
        <v>1700</v>
      </c>
      <c r="H40" s="33" t="s">
        <v>133</v>
      </c>
      <c r="I40" s="79"/>
      <c r="J40" s="70"/>
      <c r="K40" s="57">
        <v>1050</v>
      </c>
      <c r="L40" s="58">
        <v>31500</v>
      </c>
      <c r="M40" s="41"/>
      <c r="N40" s="41"/>
      <c r="O40" s="40">
        <v>719</v>
      </c>
      <c r="P40" s="44">
        <v>21570</v>
      </c>
      <c r="Q40" s="41"/>
      <c r="R40" s="41"/>
      <c r="S40" s="40">
        <v>701.5</v>
      </c>
      <c r="T40" s="44">
        <v>21045</v>
      </c>
      <c r="U40" s="41"/>
      <c r="V40" s="41"/>
      <c r="W40" s="41"/>
      <c r="X40" s="41"/>
    </row>
    <row r="41" spans="2:24" s="7" customFormat="1" ht="54.75" customHeight="1" x14ac:dyDescent="0.2">
      <c r="B41" s="308">
        <v>12</v>
      </c>
      <c r="C41" s="308" t="s">
        <v>136</v>
      </c>
      <c r="D41" s="308" t="s">
        <v>134</v>
      </c>
      <c r="E41" s="308" t="s">
        <v>122</v>
      </c>
      <c r="F41" s="308">
        <v>1</v>
      </c>
      <c r="G41" s="308" t="s">
        <v>135</v>
      </c>
      <c r="H41" s="308" t="s">
        <v>135</v>
      </c>
      <c r="I41" s="278"/>
      <c r="J41" s="334"/>
      <c r="K41" s="310"/>
      <c r="L41" s="306"/>
      <c r="M41" s="284">
        <v>104500</v>
      </c>
      <c r="N41" s="286">
        <v>104500</v>
      </c>
      <c r="O41" s="280"/>
      <c r="P41" s="280"/>
      <c r="Q41" s="280"/>
      <c r="R41" s="280"/>
      <c r="S41" s="280"/>
      <c r="T41" s="280"/>
      <c r="U41" s="41"/>
      <c r="V41" s="41"/>
      <c r="W41" s="41"/>
      <c r="X41" s="41"/>
    </row>
    <row r="42" spans="2:24" s="7" customFormat="1" ht="38.25" customHeight="1" x14ac:dyDescent="0.2">
      <c r="B42" s="308"/>
      <c r="C42" s="308"/>
      <c r="D42" s="308"/>
      <c r="E42" s="308"/>
      <c r="F42" s="308"/>
      <c r="G42" s="308"/>
      <c r="H42" s="308"/>
      <c r="I42" s="279"/>
      <c r="J42" s="335"/>
      <c r="K42" s="311"/>
      <c r="L42" s="307"/>
      <c r="M42" s="285"/>
      <c r="N42" s="287"/>
      <c r="O42" s="281"/>
      <c r="P42" s="281"/>
      <c r="Q42" s="281"/>
      <c r="R42" s="281"/>
      <c r="S42" s="281"/>
      <c r="T42" s="281"/>
      <c r="U42" s="41"/>
      <c r="V42" s="41"/>
      <c r="W42" s="41"/>
      <c r="X42" s="41"/>
    </row>
    <row r="43" spans="2:24" s="7" customFormat="1" ht="43.5" customHeight="1" x14ac:dyDescent="0.2">
      <c r="B43" s="33">
        <v>13</v>
      </c>
      <c r="C43" s="38" t="s">
        <v>137</v>
      </c>
      <c r="D43" s="83" t="s">
        <v>138</v>
      </c>
      <c r="E43" s="33" t="s">
        <v>122</v>
      </c>
      <c r="F43" s="33">
        <v>120</v>
      </c>
      <c r="G43" s="33" t="s">
        <v>139</v>
      </c>
      <c r="H43" s="33" t="s">
        <v>140</v>
      </c>
      <c r="I43" s="79"/>
      <c r="J43" s="70"/>
      <c r="K43" s="25"/>
      <c r="L43" s="71"/>
      <c r="M43" s="67">
        <v>10500</v>
      </c>
      <c r="N43" s="67">
        <v>1260000</v>
      </c>
      <c r="O43" s="41"/>
      <c r="P43" s="41"/>
      <c r="Q43" s="41"/>
      <c r="R43" s="41"/>
      <c r="S43" s="41"/>
      <c r="T43" s="41"/>
      <c r="U43" s="41"/>
      <c r="V43" s="41"/>
      <c r="W43" s="41"/>
      <c r="X43" s="41"/>
    </row>
    <row r="44" spans="2:24" s="7" customFormat="1" ht="48" customHeight="1" x14ac:dyDescent="0.2">
      <c r="B44" s="33">
        <v>14</v>
      </c>
      <c r="C44" s="12" t="s">
        <v>141</v>
      </c>
      <c r="D44" s="12" t="s">
        <v>142</v>
      </c>
      <c r="E44" s="12"/>
      <c r="F44" s="33">
        <v>2</v>
      </c>
      <c r="G44" s="33" t="s">
        <v>143</v>
      </c>
      <c r="H44" s="33" t="s">
        <v>144</v>
      </c>
      <c r="I44" s="78">
        <v>105000</v>
      </c>
      <c r="J44" s="32">
        <v>210000</v>
      </c>
      <c r="K44" s="25"/>
      <c r="L44" s="71"/>
      <c r="M44" s="41"/>
      <c r="N44" s="41"/>
      <c r="O44" s="41"/>
      <c r="P44" s="41"/>
      <c r="Q44" s="41"/>
      <c r="R44" s="41"/>
      <c r="S44" s="41"/>
      <c r="T44" s="41"/>
      <c r="U44" s="41"/>
      <c r="V44" s="41"/>
      <c r="W44" s="41"/>
      <c r="X44" s="41"/>
    </row>
    <row r="45" spans="2:24" s="7" customFormat="1" ht="54.75" customHeight="1" x14ac:dyDescent="0.2">
      <c r="B45" s="33">
        <v>15</v>
      </c>
      <c r="C45" s="40" t="s">
        <v>63</v>
      </c>
      <c r="D45" s="40" t="s">
        <v>148</v>
      </c>
      <c r="E45" s="40" t="s">
        <v>145</v>
      </c>
      <c r="F45" s="33">
        <v>12</v>
      </c>
      <c r="G45" s="33" t="s">
        <v>146</v>
      </c>
      <c r="H45" s="33" t="s">
        <v>147</v>
      </c>
      <c r="I45" s="78">
        <v>28500</v>
      </c>
      <c r="J45" s="32">
        <v>342000</v>
      </c>
      <c r="K45" s="25"/>
      <c r="L45" s="71"/>
      <c r="M45" s="41"/>
      <c r="N45" s="41"/>
      <c r="O45" s="41"/>
      <c r="P45" s="41"/>
      <c r="Q45" s="41"/>
      <c r="R45" s="41"/>
      <c r="S45" s="41"/>
      <c r="T45" s="41"/>
      <c r="U45" s="41"/>
      <c r="V45" s="41"/>
      <c r="W45" s="41"/>
      <c r="X45" s="41"/>
    </row>
    <row r="46" spans="2:24" s="7" customFormat="1" ht="54.75" customHeight="1" x14ac:dyDescent="0.2">
      <c r="B46" s="33">
        <v>16</v>
      </c>
      <c r="C46" s="64" t="s">
        <v>149</v>
      </c>
      <c r="D46" s="64" t="s">
        <v>148</v>
      </c>
      <c r="E46" s="40" t="s">
        <v>145</v>
      </c>
      <c r="F46" s="33">
        <v>12</v>
      </c>
      <c r="G46" s="38" t="s">
        <v>150</v>
      </c>
      <c r="H46" s="33" t="s">
        <v>147</v>
      </c>
      <c r="I46" s="78">
        <v>28500</v>
      </c>
      <c r="J46" s="32">
        <v>342000</v>
      </c>
      <c r="K46" s="25"/>
      <c r="L46" s="71"/>
      <c r="M46" s="41"/>
      <c r="N46" s="41"/>
      <c r="O46" s="41"/>
      <c r="P46" s="41"/>
      <c r="Q46" s="41"/>
      <c r="R46" s="41"/>
      <c r="S46" s="41"/>
      <c r="T46" s="41"/>
      <c r="U46" s="41"/>
      <c r="V46" s="41"/>
      <c r="W46" s="41"/>
      <c r="X46" s="41"/>
    </row>
    <row r="47" spans="2:24" s="7" customFormat="1" ht="48.75" customHeight="1" x14ac:dyDescent="0.2">
      <c r="B47" s="33">
        <v>17</v>
      </c>
      <c r="C47" s="64" t="s">
        <v>151</v>
      </c>
      <c r="D47" s="64" t="s">
        <v>148</v>
      </c>
      <c r="E47" s="33" t="s">
        <v>145</v>
      </c>
      <c r="F47" s="33">
        <v>2</v>
      </c>
      <c r="G47" s="5">
        <v>24000</v>
      </c>
      <c r="H47" s="5">
        <v>48000</v>
      </c>
      <c r="I47" s="78">
        <v>22500</v>
      </c>
      <c r="J47" s="32">
        <v>45000</v>
      </c>
      <c r="K47" s="25"/>
      <c r="L47" s="71"/>
      <c r="M47" s="41"/>
      <c r="N47" s="41"/>
      <c r="O47" s="41"/>
      <c r="P47" s="41"/>
      <c r="Q47" s="41"/>
      <c r="R47" s="41"/>
      <c r="S47" s="41"/>
      <c r="T47" s="41"/>
      <c r="U47" s="41"/>
      <c r="V47" s="41"/>
      <c r="W47" s="41"/>
      <c r="X47" s="41"/>
    </row>
    <row r="48" spans="2:24" s="7" customFormat="1" ht="44.25" customHeight="1" x14ac:dyDescent="0.2">
      <c r="B48" s="33">
        <v>18</v>
      </c>
      <c r="C48" s="64" t="s">
        <v>64</v>
      </c>
      <c r="D48" s="64" t="s">
        <v>152</v>
      </c>
      <c r="E48" s="33" t="s">
        <v>145</v>
      </c>
      <c r="F48" s="33">
        <v>2</v>
      </c>
      <c r="G48" s="5">
        <v>38500</v>
      </c>
      <c r="H48" s="5">
        <v>77000</v>
      </c>
      <c r="I48" s="15">
        <v>36500</v>
      </c>
      <c r="J48" s="32">
        <v>73000</v>
      </c>
      <c r="K48" s="25"/>
      <c r="L48" s="71"/>
      <c r="M48" s="41"/>
      <c r="N48" s="41"/>
      <c r="O48" s="41"/>
      <c r="P48" s="41"/>
      <c r="Q48" s="41"/>
      <c r="R48" s="41"/>
      <c r="S48" s="41"/>
      <c r="T48" s="41"/>
      <c r="U48" s="41"/>
      <c r="V48" s="41"/>
      <c r="W48" s="41"/>
      <c r="X48" s="41"/>
    </row>
    <row r="49" spans="2:24" s="7" customFormat="1" ht="41.25" customHeight="1" x14ac:dyDescent="0.2">
      <c r="B49" s="33">
        <v>19</v>
      </c>
      <c r="C49" s="64" t="s">
        <v>65</v>
      </c>
      <c r="D49" s="64" t="s">
        <v>152</v>
      </c>
      <c r="E49" s="33" t="s">
        <v>145</v>
      </c>
      <c r="F49" s="33">
        <v>12</v>
      </c>
      <c r="G49" s="5">
        <v>23000</v>
      </c>
      <c r="H49" s="5">
        <v>276000</v>
      </c>
      <c r="I49" s="15">
        <v>21000</v>
      </c>
      <c r="J49" s="32">
        <v>252000</v>
      </c>
      <c r="K49" s="25"/>
      <c r="L49" s="71"/>
      <c r="M49" s="41"/>
      <c r="N49" s="41"/>
      <c r="O49" s="41"/>
      <c r="P49" s="41"/>
      <c r="Q49" s="41"/>
      <c r="R49" s="41"/>
      <c r="S49" s="41"/>
      <c r="T49" s="41"/>
      <c r="U49" s="41"/>
      <c r="V49" s="41"/>
      <c r="W49" s="41"/>
      <c r="X49" s="41"/>
    </row>
    <row r="50" spans="2:24" s="7" customFormat="1" ht="45" customHeight="1" x14ac:dyDescent="0.2">
      <c r="B50" s="33">
        <v>20</v>
      </c>
      <c r="C50" s="64" t="s">
        <v>66</v>
      </c>
      <c r="D50" s="64" t="s">
        <v>153</v>
      </c>
      <c r="E50" s="33" t="s">
        <v>145</v>
      </c>
      <c r="F50" s="33">
        <v>2</v>
      </c>
      <c r="G50" s="5">
        <v>130700</v>
      </c>
      <c r="H50" s="5">
        <v>261400</v>
      </c>
      <c r="I50" s="15">
        <v>128500</v>
      </c>
      <c r="J50" s="32">
        <v>257000</v>
      </c>
      <c r="K50" s="25"/>
      <c r="L50" s="71"/>
      <c r="M50" s="41"/>
      <c r="N50" s="41"/>
      <c r="O50" s="41"/>
      <c r="P50" s="41"/>
      <c r="Q50" s="41"/>
      <c r="R50" s="41"/>
      <c r="S50" s="41"/>
      <c r="T50" s="41"/>
      <c r="U50" s="41"/>
      <c r="V50" s="41"/>
      <c r="W50" s="41"/>
      <c r="X50" s="41"/>
    </row>
    <row r="51" spans="2:24" s="7" customFormat="1" ht="42" customHeight="1" x14ac:dyDescent="0.2">
      <c r="B51" s="33">
        <v>21</v>
      </c>
      <c r="C51" s="64" t="s">
        <v>67</v>
      </c>
      <c r="D51" s="64" t="s">
        <v>153</v>
      </c>
      <c r="E51" s="33" t="s">
        <v>145</v>
      </c>
      <c r="F51" s="33">
        <v>2</v>
      </c>
      <c r="G51" s="5">
        <v>148900</v>
      </c>
      <c r="H51" s="5">
        <v>297800</v>
      </c>
      <c r="I51" s="15">
        <v>146500</v>
      </c>
      <c r="J51" s="32">
        <v>293000</v>
      </c>
      <c r="K51" s="25"/>
      <c r="L51" s="71"/>
      <c r="M51" s="41"/>
      <c r="N51" s="41"/>
      <c r="O51" s="41"/>
      <c r="P51" s="41"/>
      <c r="Q51" s="41"/>
      <c r="R51" s="41"/>
      <c r="S51" s="41"/>
      <c r="T51" s="41"/>
      <c r="U51" s="41"/>
      <c r="V51" s="41"/>
      <c r="W51" s="41"/>
      <c r="X51" s="41"/>
    </row>
    <row r="52" spans="2:24" s="7" customFormat="1" ht="39" customHeight="1" x14ac:dyDescent="0.2">
      <c r="B52" s="33">
        <v>22</v>
      </c>
      <c r="C52" s="64" t="s">
        <v>68</v>
      </c>
      <c r="D52" s="64" t="s">
        <v>154</v>
      </c>
      <c r="E52" s="33" t="s">
        <v>145</v>
      </c>
      <c r="F52" s="33">
        <v>2</v>
      </c>
      <c r="G52" s="5">
        <v>14000</v>
      </c>
      <c r="H52" s="5">
        <v>28000</v>
      </c>
      <c r="I52" s="15">
        <v>13800</v>
      </c>
      <c r="J52" s="32">
        <v>27600</v>
      </c>
      <c r="K52" s="25"/>
      <c r="L52" s="71"/>
      <c r="M52" s="41"/>
      <c r="N52" s="41"/>
      <c r="O52" s="41"/>
      <c r="P52" s="41"/>
      <c r="Q52" s="41"/>
      <c r="R52" s="41"/>
      <c r="S52" s="41"/>
      <c r="T52" s="41"/>
      <c r="U52" s="41"/>
      <c r="V52" s="41"/>
      <c r="W52" s="41"/>
      <c r="X52" s="41"/>
    </row>
    <row r="53" spans="2:24" s="7" customFormat="1" ht="45" customHeight="1" x14ac:dyDescent="0.2">
      <c r="B53" s="33">
        <v>23</v>
      </c>
      <c r="C53" s="64" t="s">
        <v>70</v>
      </c>
      <c r="D53" s="64" t="s">
        <v>154</v>
      </c>
      <c r="E53" s="33" t="s">
        <v>145</v>
      </c>
      <c r="F53" s="33">
        <v>12</v>
      </c>
      <c r="G53" s="5">
        <v>14000</v>
      </c>
      <c r="H53" s="5">
        <v>168000</v>
      </c>
      <c r="I53" s="15">
        <v>13800</v>
      </c>
      <c r="J53" s="32">
        <v>165600</v>
      </c>
      <c r="K53" s="25"/>
      <c r="L53" s="71"/>
      <c r="M53" s="41"/>
      <c r="N53" s="41"/>
      <c r="O53" s="41"/>
      <c r="P53" s="41"/>
      <c r="Q53" s="41"/>
      <c r="R53" s="41"/>
      <c r="S53" s="41"/>
      <c r="T53" s="41"/>
      <c r="U53" s="41"/>
      <c r="V53" s="41"/>
      <c r="W53" s="41"/>
      <c r="X53" s="41"/>
    </row>
    <row r="54" spans="2:24" s="7" customFormat="1" ht="40.5" customHeight="1" x14ac:dyDescent="0.2">
      <c r="B54" s="33">
        <v>24</v>
      </c>
      <c r="C54" s="64" t="s">
        <v>155</v>
      </c>
      <c r="D54" s="64" t="s">
        <v>154</v>
      </c>
      <c r="E54" s="33" t="s">
        <v>145</v>
      </c>
      <c r="F54" s="33">
        <v>12</v>
      </c>
      <c r="G54" s="5">
        <v>30000</v>
      </c>
      <c r="H54" s="5">
        <v>360000</v>
      </c>
      <c r="I54" s="15">
        <v>28200</v>
      </c>
      <c r="J54" s="32">
        <v>338400</v>
      </c>
      <c r="K54" s="25"/>
      <c r="L54" s="71"/>
      <c r="M54" s="41"/>
      <c r="N54" s="41"/>
      <c r="O54" s="41"/>
      <c r="P54" s="41"/>
      <c r="Q54" s="41"/>
      <c r="R54" s="41"/>
      <c r="S54" s="41"/>
      <c r="T54" s="41"/>
      <c r="U54" s="41"/>
      <c r="V54" s="41"/>
      <c r="W54" s="41"/>
      <c r="X54" s="41"/>
    </row>
    <row r="55" spans="2:24" s="7" customFormat="1" ht="39.75" customHeight="1" x14ac:dyDescent="0.2">
      <c r="B55" s="33">
        <v>25</v>
      </c>
      <c r="C55" s="64" t="s">
        <v>156</v>
      </c>
      <c r="D55" s="64" t="s">
        <v>154</v>
      </c>
      <c r="E55" s="33" t="s">
        <v>145</v>
      </c>
      <c r="F55" s="33">
        <v>12</v>
      </c>
      <c r="G55" s="5">
        <v>20000</v>
      </c>
      <c r="H55" s="5">
        <v>240000</v>
      </c>
      <c r="I55" s="15">
        <v>19500</v>
      </c>
      <c r="J55" s="32">
        <v>234000</v>
      </c>
      <c r="K55" s="25"/>
      <c r="L55" s="71"/>
      <c r="M55" s="41"/>
      <c r="N55" s="41"/>
      <c r="O55" s="41"/>
      <c r="P55" s="41"/>
      <c r="Q55" s="41"/>
      <c r="R55" s="41"/>
      <c r="S55" s="41"/>
      <c r="T55" s="41"/>
      <c r="U55" s="41"/>
      <c r="V55" s="41"/>
      <c r="W55" s="41"/>
      <c r="X55" s="41"/>
    </row>
    <row r="56" spans="2:24" s="7" customFormat="1" ht="42.75" customHeight="1" x14ac:dyDescent="0.2">
      <c r="B56" s="33">
        <v>26</v>
      </c>
      <c r="C56" s="64" t="s">
        <v>157</v>
      </c>
      <c r="D56" s="64" t="s">
        <v>154</v>
      </c>
      <c r="E56" s="33" t="s">
        <v>145</v>
      </c>
      <c r="F56" s="33">
        <v>3</v>
      </c>
      <c r="G56" s="5">
        <v>48000</v>
      </c>
      <c r="H56" s="5">
        <v>144000</v>
      </c>
      <c r="I56" s="15">
        <v>46000</v>
      </c>
      <c r="J56" s="32">
        <v>138000</v>
      </c>
      <c r="K56" s="25"/>
      <c r="L56" s="71"/>
      <c r="M56" s="41"/>
      <c r="N56" s="41"/>
      <c r="O56" s="41"/>
      <c r="P56" s="41"/>
      <c r="Q56" s="41"/>
      <c r="R56" s="41"/>
      <c r="S56" s="41"/>
      <c r="T56" s="41"/>
      <c r="U56" s="41"/>
      <c r="V56" s="41"/>
      <c r="W56" s="41"/>
      <c r="X56" s="41"/>
    </row>
    <row r="57" spans="2:24" s="7" customFormat="1" ht="40.5" customHeight="1" x14ac:dyDescent="0.2">
      <c r="B57" s="33">
        <v>27</v>
      </c>
      <c r="C57" s="64" t="s">
        <v>158</v>
      </c>
      <c r="D57" s="64" t="s">
        <v>154</v>
      </c>
      <c r="E57" s="33" t="s">
        <v>145</v>
      </c>
      <c r="F57" s="33">
        <v>12</v>
      </c>
      <c r="G57" s="5">
        <v>29000</v>
      </c>
      <c r="H57" s="5">
        <v>348000</v>
      </c>
      <c r="I57" s="15">
        <v>27000</v>
      </c>
      <c r="J57" s="32">
        <v>324000</v>
      </c>
      <c r="K57" s="25"/>
      <c r="L57" s="71"/>
      <c r="M57" s="41"/>
      <c r="N57" s="41"/>
      <c r="O57" s="41"/>
      <c r="P57" s="41"/>
      <c r="Q57" s="41"/>
      <c r="R57" s="41"/>
      <c r="S57" s="41"/>
      <c r="T57" s="41"/>
      <c r="U57" s="41"/>
      <c r="V57" s="41"/>
      <c r="W57" s="41"/>
      <c r="X57" s="41"/>
    </row>
    <row r="58" spans="2:24" s="7" customFormat="1" ht="40.5" customHeight="1" x14ac:dyDescent="0.2">
      <c r="B58" s="33">
        <v>28</v>
      </c>
      <c r="C58" s="64" t="s">
        <v>71</v>
      </c>
      <c r="D58" s="64" t="s">
        <v>154</v>
      </c>
      <c r="E58" s="33" t="s">
        <v>145</v>
      </c>
      <c r="F58" s="33">
        <v>12</v>
      </c>
      <c r="G58" s="5">
        <v>20000</v>
      </c>
      <c r="H58" s="5">
        <v>240000</v>
      </c>
      <c r="I58" s="15">
        <v>18000</v>
      </c>
      <c r="J58" s="32">
        <v>216000</v>
      </c>
      <c r="K58" s="25"/>
      <c r="L58" s="71"/>
      <c r="M58" s="41"/>
      <c r="N58" s="41"/>
      <c r="O58" s="41"/>
      <c r="P58" s="41"/>
      <c r="Q58" s="41"/>
      <c r="R58" s="41"/>
      <c r="S58" s="41"/>
      <c r="T58" s="41"/>
      <c r="U58" s="41"/>
      <c r="V58" s="41"/>
      <c r="W58" s="41"/>
      <c r="X58" s="41"/>
    </row>
    <row r="59" spans="2:24" s="7" customFormat="1" ht="47.25" customHeight="1" x14ac:dyDescent="0.2">
      <c r="B59" s="33">
        <v>29</v>
      </c>
      <c r="C59" s="64" t="s">
        <v>159</v>
      </c>
      <c r="D59" s="64" t="s">
        <v>160</v>
      </c>
      <c r="E59" s="33" t="s">
        <v>145</v>
      </c>
      <c r="F59" s="33">
        <v>8</v>
      </c>
      <c r="G59" s="5">
        <v>43000</v>
      </c>
      <c r="H59" s="5">
        <v>344000</v>
      </c>
      <c r="I59" s="15">
        <v>42000</v>
      </c>
      <c r="J59" s="32">
        <v>336000</v>
      </c>
      <c r="K59" s="25"/>
      <c r="L59" s="71"/>
      <c r="M59" s="41"/>
      <c r="N59" s="41"/>
      <c r="O59" s="41"/>
      <c r="P59" s="41"/>
      <c r="Q59" s="41"/>
      <c r="R59" s="41"/>
      <c r="S59" s="41"/>
      <c r="T59" s="41"/>
      <c r="U59" s="41"/>
      <c r="V59" s="41"/>
      <c r="W59" s="41"/>
      <c r="X59" s="41"/>
    </row>
    <row r="60" spans="2:24" s="7" customFormat="1" ht="38.25" customHeight="1" x14ac:dyDescent="0.2">
      <c r="B60" s="33">
        <v>30</v>
      </c>
      <c r="C60" s="64" t="s">
        <v>161</v>
      </c>
      <c r="D60" s="64" t="s">
        <v>160</v>
      </c>
      <c r="E60" s="33" t="s">
        <v>145</v>
      </c>
      <c r="F60" s="33">
        <v>8</v>
      </c>
      <c r="G60" s="5">
        <v>46000</v>
      </c>
      <c r="H60" s="5">
        <v>368000</v>
      </c>
      <c r="I60" s="15">
        <v>45000</v>
      </c>
      <c r="J60" s="32">
        <v>360000</v>
      </c>
      <c r="K60" s="25"/>
      <c r="L60" s="71"/>
      <c r="M60" s="41"/>
      <c r="N60" s="41"/>
      <c r="O60" s="41"/>
      <c r="P60" s="41"/>
      <c r="Q60" s="41"/>
      <c r="R60" s="41"/>
      <c r="S60" s="41"/>
      <c r="T60" s="41"/>
      <c r="U60" s="41"/>
      <c r="V60" s="41"/>
      <c r="W60" s="41"/>
      <c r="X60" s="41"/>
    </row>
    <row r="61" spans="2:24" s="7" customFormat="1" ht="45" customHeight="1" x14ac:dyDescent="0.2">
      <c r="B61" s="33">
        <v>31</v>
      </c>
      <c r="C61" s="64" t="s">
        <v>72</v>
      </c>
      <c r="D61" s="64" t="s">
        <v>162</v>
      </c>
      <c r="E61" s="33" t="s">
        <v>145</v>
      </c>
      <c r="F61" s="33">
        <v>8</v>
      </c>
      <c r="G61" s="5">
        <v>36000</v>
      </c>
      <c r="H61" s="5">
        <v>288000</v>
      </c>
      <c r="I61" s="15">
        <v>35000</v>
      </c>
      <c r="J61" s="32">
        <v>280000</v>
      </c>
      <c r="K61" s="25"/>
      <c r="L61" s="71"/>
      <c r="M61" s="41"/>
      <c r="N61" s="41"/>
      <c r="O61" s="41"/>
      <c r="P61" s="41"/>
      <c r="Q61" s="41"/>
      <c r="R61" s="41"/>
      <c r="S61" s="41"/>
      <c r="T61" s="41"/>
      <c r="U61" s="41"/>
      <c r="V61" s="41"/>
      <c r="W61" s="41"/>
      <c r="X61" s="41"/>
    </row>
    <row r="62" spans="2:24" s="7" customFormat="1" ht="42.75" customHeight="1" x14ac:dyDescent="0.2">
      <c r="B62" s="33">
        <v>32</v>
      </c>
      <c r="C62" s="33" t="s">
        <v>73</v>
      </c>
      <c r="D62" s="33" t="s">
        <v>163</v>
      </c>
      <c r="E62" s="33" t="s">
        <v>145</v>
      </c>
      <c r="F62" s="33">
        <v>8</v>
      </c>
      <c r="G62" s="37">
        <v>83000</v>
      </c>
      <c r="H62" s="6">
        <v>664000</v>
      </c>
      <c r="I62" s="15">
        <v>81000</v>
      </c>
      <c r="J62" s="32">
        <v>648000</v>
      </c>
      <c r="K62" s="57"/>
      <c r="L62" s="59"/>
      <c r="M62" s="41"/>
      <c r="N62" s="41"/>
      <c r="O62" s="41"/>
      <c r="P62" s="41"/>
      <c r="Q62" s="41"/>
      <c r="R62" s="41"/>
      <c r="S62" s="41"/>
      <c r="T62" s="41"/>
      <c r="U62" s="41"/>
      <c r="V62" s="41"/>
      <c r="W62" s="41"/>
      <c r="X62" s="41"/>
    </row>
    <row r="63" spans="2:24" s="7" customFormat="1" ht="42.75" customHeight="1" x14ac:dyDescent="0.2">
      <c r="B63" s="33">
        <v>33</v>
      </c>
      <c r="C63" s="33" t="s">
        <v>164</v>
      </c>
      <c r="D63" s="33" t="s">
        <v>165</v>
      </c>
      <c r="E63" s="33" t="s">
        <v>145</v>
      </c>
      <c r="F63" s="33">
        <v>2</v>
      </c>
      <c r="G63" s="37">
        <v>52400</v>
      </c>
      <c r="H63" s="6">
        <v>104800</v>
      </c>
      <c r="I63" s="15">
        <v>50000</v>
      </c>
      <c r="J63" s="32">
        <v>100000</v>
      </c>
      <c r="K63" s="57"/>
      <c r="L63" s="59"/>
      <c r="M63" s="41"/>
      <c r="N63" s="41"/>
      <c r="O63" s="41"/>
      <c r="P63" s="41"/>
      <c r="Q63" s="41"/>
      <c r="R63" s="41"/>
      <c r="S63" s="41"/>
      <c r="T63" s="41"/>
      <c r="U63" s="41"/>
      <c r="V63" s="41"/>
      <c r="W63" s="41"/>
      <c r="X63" s="41"/>
    </row>
    <row r="64" spans="2:24" s="7" customFormat="1" ht="42.75" customHeight="1" x14ac:dyDescent="0.2">
      <c r="B64" s="76">
        <v>34</v>
      </c>
      <c r="C64" s="33" t="s">
        <v>166</v>
      </c>
      <c r="D64" s="33" t="s">
        <v>165</v>
      </c>
      <c r="E64" s="33" t="s">
        <v>145</v>
      </c>
      <c r="F64" s="33">
        <v>2</v>
      </c>
      <c r="G64" s="37">
        <v>57700</v>
      </c>
      <c r="H64" s="6">
        <v>115400</v>
      </c>
      <c r="I64" s="78">
        <v>55000</v>
      </c>
      <c r="J64" s="32">
        <v>110000</v>
      </c>
      <c r="K64" s="57"/>
      <c r="L64" s="59"/>
      <c r="M64" s="41"/>
      <c r="N64" s="41"/>
      <c r="O64" s="41"/>
      <c r="P64" s="41"/>
      <c r="Q64" s="41"/>
      <c r="R64" s="41"/>
      <c r="S64" s="41"/>
      <c r="T64" s="41"/>
      <c r="U64" s="41"/>
      <c r="V64" s="41"/>
      <c r="W64" s="41"/>
      <c r="X64" s="41"/>
    </row>
    <row r="65" spans="2:24" s="7" customFormat="1" ht="35.25" customHeight="1" x14ac:dyDescent="0.2">
      <c r="B65" s="76">
        <v>35</v>
      </c>
      <c r="C65" s="12" t="s">
        <v>167</v>
      </c>
      <c r="D65" s="12" t="s">
        <v>168</v>
      </c>
      <c r="E65" s="40" t="s">
        <v>145</v>
      </c>
      <c r="F65" s="33">
        <v>8</v>
      </c>
      <c r="G65" s="33" t="s">
        <v>169</v>
      </c>
      <c r="H65" s="33" t="s">
        <v>170</v>
      </c>
      <c r="I65" s="78">
        <v>10000</v>
      </c>
      <c r="J65" s="32">
        <v>80000</v>
      </c>
      <c r="K65" s="57"/>
      <c r="L65" s="59"/>
      <c r="M65" s="41"/>
      <c r="N65" s="41"/>
      <c r="O65" s="41"/>
      <c r="P65" s="41"/>
      <c r="Q65" s="41"/>
      <c r="R65" s="41"/>
      <c r="S65" s="41"/>
      <c r="T65" s="41"/>
      <c r="U65" s="41"/>
      <c r="V65" s="41"/>
      <c r="W65" s="41"/>
      <c r="X65" s="41"/>
    </row>
    <row r="66" spans="2:24" s="7" customFormat="1" ht="35.25" customHeight="1" x14ac:dyDescent="0.2">
      <c r="B66" s="76">
        <v>36</v>
      </c>
      <c r="C66" s="12" t="s">
        <v>171</v>
      </c>
      <c r="D66" s="12" t="s">
        <v>168</v>
      </c>
      <c r="E66" s="40" t="s">
        <v>145</v>
      </c>
      <c r="F66" s="33">
        <v>8</v>
      </c>
      <c r="G66" s="33" t="s">
        <v>169</v>
      </c>
      <c r="H66" s="33" t="s">
        <v>170</v>
      </c>
      <c r="I66" s="78">
        <v>10000</v>
      </c>
      <c r="J66" s="32">
        <v>80000</v>
      </c>
      <c r="K66" s="57"/>
      <c r="L66" s="59"/>
      <c r="M66" s="41"/>
      <c r="N66" s="41"/>
      <c r="O66" s="41"/>
      <c r="P66" s="41"/>
      <c r="Q66" s="41"/>
      <c r="R66" s="41"/>
      <c r="S66" s="41"/>
      <c r="T66" s="41"/>
      <c r="U66" s="41"/>
      <c r="V66" s="41"/>
      <c r="W66" s="41"/>
      <c r="X66" s="41"/>
    </row>
    <row r="67" spans="2:24" s="7" customFormat="1" ht="35.25" customHeight="1" x14ac:dyDescent="0.2">
      <c r="B67" s="76">
        <v>37</v>
      </c>
      <c r="C67" s="12" t="s">
        <v>172</v>
      </c>
      <c r="D67" s="12" t="s">
        <v>173</v>
      </c>
      <c r="E67" s="40" t="s">
        <v>145</v>
      </c>
      <c r="F67" s="33">
        <v>8</v>
      </c>
      <c r="G67" s="33" t="s">
        <v>169</v>
      </c>
      <c r="H67" s="33" t="s">
        <v>170</v>
      </c>
      <c r="I67" s="78"/>
      <c r="J67" s="32"/>
      <c r="K67" s="57"/>
      <c r="L67" s="59"/>
      <c r="M67" s="41"/>
      <c r="N67" s="41"/>
      <c r="O67" s="41"/>
      <c r="P67" s="41"/>
      <c r="Q67" s="41"/>
      <c r="R67" s="41"/>
      <c r="S67" s="41"/>
      <c r="T67" s="41"/>
      <c r="U67" s="41"/>
      <c r="V67" s="41"/>
      <c r="W67" s="41"/>
      <c r="X67" s="41"/>
    </row>
    <row r="68" spans="2:24" s="7" customFormat="1" ht="45" customHeight="1" x14ac:dyDescent="0.2">
      <c r="B68" s="76">
        <v>38</v>
      </c>
      <c r="C68" s="12" t="s">
        <v>75</v>
      </c>
      <c r="D68" s="12" t="s">
        <v>174</v>
      </c>
      <c r="E68" s="40" t="s">
        <v>145</v>
      </c>
      <c r="F68" s="40">
        <v>3</v>
      </c>
      <c r="G68" s="40" t="s">
        <v>175</v>
      </c>
      <c r="H68" s="40" t="s">
        <v>176</v>
      </c>
      <c r="I68" s="78"/>
      <c r="J68" s="32"/>
      <c r="K68" s="57"/>
      <c r="L68" s="59"/>
      <c r="M68" s="41"/>
      <c r="N68" s="41"/>
      <c r="O68" s="41"/>
      <c r="P68" s="41"/>
      <c r="Q68" s="41"/>
      <c r="R68" s="41"/>
      <c r="S68" s="41"/>
      <c r="T68" s="41"/>
      <c r="U68" s="41"/>
      <c r="V68" s="41"/>
      <c r="W68" s="41"/>
      <c r="X68" s="41"/>
    </row>
    <row r="69" spans="2:24" s="7" customFormat="1" ht="42" customHeight="1" x14ac:dyDescent="0.2">
      <c r="B69" s="76">
        <v>39</v>
      </c>
      <c r="C69" s="12" t="s">
        <v>177</v>
      </c>
      <c r="D69" s="12" t="s">
        <v>174</v>
      </c>
      <c r="E69" s="40" t="s">
        <v>145</v>
      </c>
      <c r="F69" s="40">
        <v>3</v>
      </c>
      <c r="G69" s="40" t="s">
        <v>175</v>
      </c>
      <c r="H69" s="40" t="s">
        <v>176</v>
      </c>
      <c r="I69" s="78"/>
      <c r="J69" s="32"/>
      <c r="K69" s="57"/>
      <c r="L69" s="59"/>
      <c r="M69" s="41"/>
      <c r="N69" s="41"/>
      <c r="O69" s="41"/>
      <c r="P69" s="41"/>
      <c r="Q69" s="41"/>
      <c r="R69" s="41"/>
      <c r="S69" s="41"/>
      <c r="T69" s="41"/>
      <c r="U69" s="41"/>
      <c r="V69" s="41"/>
      <c r="W69" s="41"/>
      <c r="X69" s="41"/>
    </row>
    <row r="70" spans="2:24" s="7" customFormat="1" ht="39.75" customHeight="1" x14ac:dyDescent="0.2">
      <c r="B70" s="76">
        <v>40</v>
      </c>
      <c r="C70" s="12" t="s">
        <v>178</v>
      </c>
      <c r="D70" s="12" t="s">
        <v>174</v>
      </c>
      <c r="E70" s="40" t="s">
        <v>145</v>
      </c>
      <c r="F70" s="40">
        <v>3</v>
      </c>
      <c r="G70" s="40" t="s">
        <v>179</v>
      </c>
      <c r="H70" s="65">
        <v>96300</v>
      </c>
      <c r="I70" s="78"/>
      <c r="J70" s="32"/>
      <c r="K70" s="57"/>
      <c r="L70" s="59"/>
      <c r="M70" s="41"/>
      <c r="N70" s="41"/>
      <c r="O70" s="41"/>
      <c r="P70" s="41"/>
      <c r="Q70" s="41"/>
      <c r="R70" s="41"/>
      <c r="S70" s="41"/>
      <c r="T70" s="41"/>
      <c r="U70" s="41"/>
      <c r="V70" s="41"/>
      <c r="W70" s="41"/>
      <c r="X70" s="41"/>
    </row>
    <row r="71" spans="2:24" s="7" customFormat="1" ht="40.5" customHeight="1" x14ac:dyDescent="0.2">
      <c r="B71" s="76">
        <v>41</v>
      </c>
      <c r="C71" s="12" t="s">
        <v>180</v>
      </c>
      <c r="D71" s="12" t="s">
        <v>174</v>
      </c>
      <c r="E71" s="40" t="s">
        <v>145</v>
      </c>
      <c r="F71" s="40">
        <v>3</v>
      </c>
      <c r="G71" s="40" t="s">
        <v>181</v>
      </c>
      <c r="H71" s="40" t="s">
        <v>182</v>
      </c>
      <c r="I71" s="78"/>
      <c r="J71" s="32"/>
      <c r="K71" s="57"/>
      <c r="L71" s="59"/>
      <c r="M71" s="41"/>
      <c r="N71" s="41"/>
      <c r="O71" s="41"/>
      <c r="P71" s="41"/>
      <c r="Q71" s="41"/>
      <c r="R71" s="41"/>
      <c r="S71" s="41"/>
      <c r="T71" s="41"/>
      <c r="U71" s="41"/>
      <c r="V71" s="41"/>
      <c r="W71" s="41"/>
      <c r="X71" s="41"/>
    </row>
    <row r="72" spans="2:24" s="7" customFormat="1" ht="37.5" customHeight="1" x14ac:dyDescent="0.2">
      <c r="B72" s="76">
        <v>42</v>
      </c>
      <c r="C72" s="12" t="s">
        <v>183</v>
      </c>
      <c r="D72" s="12" t="s">
        <v>174</v>
      </c>
      <c r="E72" s="40" t="s">
        <v>145</v>
      </c>
      <c r="F72" s="40">
        <v>1</v>
      </c>
      <c r="G72" s="40" t="s">
        <v>184</v>
      </c>
      <c r="H72" s="65">
        <v>26100</v>
      </c>
      <c r="I72" s="78"/>
      <c r="J72" s="32"/>
      <c r="K72" s="57"/>
      <c r="L72" s="59"/>
      <c r="M72" s="41"/>
      <c r="N72" s="41"/>
      <c r="O72" s="41"/>
      <c r="P72" s="41"/>
      <c r="Q72" s="41"/>
      <c r="R72" s="41"/>
      <c r="S72" s="41"/>
      <c r="T72" s="41"/>
      <c r="U72" s="41"/>
      <c r="V72" s="41"/>
      <c r="W72" s="41"/>
      <c r="X72" s="41"/>
    </row>
    <row r="73" spans="2:24" s="7" customFormat="1" ht="39.75" customHeight="1" x14ac:dyDescent="0.2">
      <c r="B73" s="76">
        <v>43</v>
      </c>
      <c r="C73" s="12" t="s">
        <v>79</v>
      </c>
      <c r="D73" s="12" t="s">
        <v>174</v>
      </c>
      <c r="E73" s="40" t="s">
        <v>145</v>
      </c>
      <c r="F73" s="40">
        <v>1</v>
      </c>
      <c r="G73" s="40" t="s">
        <v>185</v>
      </c>
      <c r="H73" s="40" t="s">
        <v>185</v>
      </c>
      <c r="I73" s="78"/>
      <c r="J73" s="32"/>
      <c r="K73" s="57"/>
      <c r="L73" s="59"/>
      <c r="M73" s="41"/>
      <c r="N73" s="41"/>
      <c r="O73" s="41"/>
      <c r="P73" s="41"/>
      <c r="Q73" s="41"/>
      <c r="R73" s="41"/>
      <c r="S73" s="41"/>
      <c r="T73" s="41"/>
      <c r="U73" s="41"/>
      <c r="V73" s="41"/>
      <c r="W73" s="41"/>
      <c r="X73" s="41"/>
    </row>
    <row r="74" spans="2:24" s="7" customFormat="1" ht="40.5" customHeight="1" x14ac:dyDescent="0.2">
      <c r="B74" s="76">
        <v>44</v>
      </c>
      <c r="C74" s="12" t="s">
        <v>186</v>
      </c>
      <c r="D74" s="12" t="s">
        <v>174</v>
      </c>
      <c r="E74" s="40" t="s">
        <v>145</v>
      </c>
      <c r="F74" s="40">
        <v>3</v>
      </c>
      <c r="G74" s="40" t="s">
        <v>181</v>
      </c>
      <c r="H74" s="40" t="s">
        <v>182</v>
      </c>
      <c r="I74" s="78"/>
      <c r="J74" s="32"/>
      <c r="K74" s="57"/>
      <c r="L74" s="59"/>
      <c r="M74" s="41"/>
      <c r="N74" s="41"/>
      <c r="O74" s="41"/>
      <c r="P74" s="41"/>
      <c r="Q74" s="41"/>
      <c r="R74" s="41"/>
      <c r="S74" s="41"/>
      <c r="T74" s="41"/>
      <c r="U74" s="41"/>
      <c r="V74" s="41"/>
      <c r="W74" s="41"/>
      <c r="X74" s="41"/>
    </row>
    <row r="75" spans="2:24" s="7" customFormat="1" ht="27.75" customHeight="1" x14ac:dyDescent="0.2">
      <c r="B75" s="76">
        <v>45</v>
      </c>
      <c r="C75" s="12" t="s">
        <v>187</v>
      </c>
      <c r="D75" s="12" t="s">
        <v>188</v>
      </c>
      <c r="E75" s="40" t="s">
        <v>189</v>
      </c>
      <c r="F75" s="40">
        <v>1</v>
      </c>
      <c r="G75" s="65">
        <v>2640</v>
      </c>
      <c r="H75" s="40" t="s">
        <v>190</v>
      </c>
      <c r="I75" s="78"/>
      <c r="J75" s="32"/>
      <c r="K75" s="57"/>
      <c r="L75" s="59"/>
      <c r="M75" s="40">
        <v>2600</v>
      </c>
      <c r="N75" s="44">
        <v>2600</v>
      </c>
      <c r="O75" s="41"/>
      <c r="P75" s="41"/>
      <c r="Q75" s="41"/>
      <c r="R75" s="41"/>
      <c r="S75" s="41"/>
      <c r="T75" s="41"/>
      <c r="U75" s="41"/>
      <c r="V75" s="41"/>
      <c r="W75" s="41"/>
      <c r="X75" s="41"/>
    </row>
    <row r="76" spans="2:24" s="7" customFormat="1" ht="37.5" customHeight="1" x14ac:dyDescent="0.2">
      <c r="B76" s="76">
        <v>46</v>
      </c>
      <c r="C76" s="12" t="s">
        <v>191</v>
      </c>
      <c r="D76" s="39" t="s">
        <v>188</v>
      </c>
      <c r="E76" s="40" t="s">
        <v>189</v>
      </c>
      <c r="F76" s="40">
        <v>1</v>
      </c>
      <c r="G76" s="65">
        <v>4720</v>
      </c>
      <c r="H76" s="40">
        <v>4720</v>
      </c>
      <c r="I76" s="78"/>
      <c r="J76" s="32"/>
      <c r="K76" s="57"/>
      <c r="L76" s="59"/>
      <c r="M76" s="43">
        <v>4700</v>
      </c>
      <c r="N76" s="44">
        <v>4700</v>
      </c>
      <c r="O76" s="41"/>
      <c r="P76" s="41"/>
      <c r="Q76" s="41"/>
      <c r="R76" s="41"/>
      <c r="S76" s="41"/>
      <c r="T76" s="41"/>
      <c r="U76" s="41"/>
      <c r="V76" s="41"/>
      <c r="W76" s="41"/>
      <c r="X76" s="41"/>
    </row>
    <row r="77" spans="2:24" s="7" customFormat="1" ht="37.5" customHeight="1" x14ac:dyDescent="0.2">
      <c r="B77" s="76">
        <v>47</v>
      </c>
      <c r="C77" s="12" t="s">
        <v>192</v>
      </c>
      <c r="D77" s="39" t="s">
        <v>188</v>
      </c>
      <c r="E77" s="40" t="s">
        <v>189</v>
      </c>
      <c r="F77" s="40">
        <v>1</v>
      </c>
      <c r="G77" s="65">
        <v>4720</v>
      </c>
      <c r="H77" s="40">
        <v>4720</v>
      </c>
      <c r="I77" s="78"/>
      <c r="J77" s="32"/>
      <c r="K77" s="57"/>
      <c r="L77" s="59"/>
      <c r="M77" s="41"/>
      <c r="N77" s="41"/>
      <c r="O77" s="41"/>
      <c r="P77" s="41"/>
      <c r="Q77" s="41"/>
      <c r="R77" s="41"/>
      <c r="S77" s="41"/>
      <c r="T77" s="41"/>
      <c r="U77" s="41"/>
      <c r="V77" s="41"/>
      <c r="W77" s="41"/>
      <c r="X77" s="41"/>
    </row>
    <row r="78" spans="2:24" s="7" customFormat="1" ht="27.75" customHeight="1" x14ac:dyDescent="0.2">
      <c r="B78" s="76">
        <v>48</v>
      </c>
      <c r="C78" s="33" t="s">
        <v>193</v>
      </c>
      <c r="D78" s="33" t="s">
        <v>188</v>
      </c>
      <c r="E78" s="33" t="s">
        <v>125</v>
      </c>
      <c r="F78" s="33">
        <v>1</v>
      </c>
      <c r="G78" s="37">
        <v>14000</v>
      </c>
      <c r="H78" s="6">
        <v>14000</v>
      </c>
      <c r="I78" s="78"/>
      <c r="J78" s="32"/>
      <c r="K78" s="57"/>
      <c r="L78" s="59"/>
      <c r="M78" s="41"/>
      <c r="N78" s="41"/>
      <c r="O78" s="41"/>
      <c r="P78" s="41"/>
      <c r="Q78" s="41"/>
      <c r="R78" s="41"/>
      <c r="S78" s="41"/>
      <c r="T78" s="41"/>
      <c r="U78" s="41"/>
      <c r="V78" s="41"/>
      <c r="W78" s="41"/>
      <c r="X78" s="41"/>
    </row>
    <row r="79" spans="2:24" s="11" customFormat="1" ht="26.25" customHeight="1" x14ac:dyDescent="0.2">
      <c r="B79" s="77"/>
      <c r="C79" s="8" t="s">
        <v>42</v>
      </c>
      <c r="D79" s="74"/>
      <c r="E79" s="74"/>
      <c r="F79" s="74"/>
      <c r="G79" s="9"/>
      <c r="H79" s="10">
        <v>10010230</v>
      </c>
      <c r="I79" s="79"/>
      <c r="J79" s="25">
        <v>5251600</v>
      </c>
      <c r="K79" s="25"/>
      <c r="L79" s="25">
        <v>100900</v>
      </c>
      <c r="M79" s="42"/>
      <c r="N79" s="9">
        <v>1371800</v>
      </c>
      <c r="O79" s="42"/>
      <c r="P79" s="46">
        <v>87270</v>
      </c>
      <c r="Q79" s="42"/>
      <c r="R79" s="9">
        <v>2497550</v>
      </c>
      <c r="S79" s="42"/>
      <c r="T79" s="9">
        <v>64753</v>
      </c>
      <c r="U79" s="42"/>
      <c r="V79" s="42"/>
      <c r="W79" s="42"/>
      <c r="X79" s="42"/>
    </row>
    <row r="80" spans="2:24" s="11" customFormat="1" ht="26.25" customHeight="1" x14ac:dyDescent="0.2">
      <c r="B80" s="47"/>
      <c r="C80" s="305" t="s">
        <v>196</v>
      </c>
      <c r="D80" s="305"/>
      <c r="E80" s="305"/>
      <c r="F80" s="305"/>
      <c r="G80" s="305"/>
      <c r="H80" s="305"/>
      <c r="I80" s="305"/>
      <c r="J80" s="305"/>
      <c r="K80" s="66"/>
      <c r="L80" s="66"/>
      <c r="M80" s="48"/>
      <c r="N80" s="48"/>
      <c r="O80" s="48"/>
      <c r="P80" s="48"/>
      <c r="Q80" s="48"/>
      <c r="R80" s="48"/>
      <c r="S80" s="48"/>
      <c r="T80" s="48"/>
    </row>
    <row r="81" spans="2:20" s="11" customFormat="1" ht="45.75" customHeight="1" x14ac:dyDescent="0.2">
      <c r="B81" s="303" t="s">
        <v>107</v>
      </c>
      <c r="C81" s="301" t="s">
        <v>197</v>
      </c>
      <c r="D81" s="303" t="s">
        <v>23</v>
      </c>
      <c r="E81" s="298" t="s">
        <v>198</v>
      </c>
      <c r="F81" s="299"/>
      <c r="G81" s="299"/>
      <c r="H81" s="300"/>
      <c r="I81" s="66"/>
      <c r="J81" s="66"/>
      <c r="K81" s="66"/>
      <c r="L81" s="66"/>
      <c r="M81" s="48"/>
      <c r="N81" s="48"/>
      <c r="O81" s="48"/>
      <c r="P81" s="48"/>
      <c r="Q81" s="48"/>
      <c r="R81" s="48"/>
      <c r="S81" s="48"/>
      <c r="T81" s="48"/>
    </row>
    <row r="82" spans="2:20" s="11" customFormat="1" ht="47.25" customHeight="1" x14ac:dyDescent="0.2">
      <c r="B82" s="304"/>
      <c r="C82" s="302"/>
      <c r="D82" s="304"/>
      <c r="E82" s="52" t="s">
        <v>199</v>
      </c>
      <c r="F82" s="52" t="s">
        <v>200</v>
      </c>
      <c r="G82" s="72" t="s">
        <v>201</v>
      </c>
      <c r="H82" s="53" t="s">
        <v>202</v>
      </c>
      <c r="I82" s="66"/>
      <c r="J82" s="66"/>
      <c r="K82" s="66"/>
      <c r="L82" s="66"/>
      <c r="M82" s="48"/>
      <c r="N82" s="48"/>
      <c r="O82" s="48"/>
      <c r="P82" s="48"/>
      <c r="Q82" s="48"/>
      <c r="R82" s="48"/>
      <c r="S82" s="48"/>
      <c r="T82" s="48"/>
    </row>
    <row r="83" spans="2:20" s="11" customFormat="1" ht="26.25" customHeight="1" x14ac:dyDescent="0.2">
      <c r="B83" s="33">
        <v>37</v>
      </c>
      <c r="C83" s="40" t="s">
        <v>203</v>
      </c>
      <c r="D83" s="33" t="s">
        <v>204</v>
      </c>
      <c r="E83" s="33" t="s">
        <v>145</v>
      </c>
      <c r="F83" s="34">
        <v>8</v>
      </c>
      <c r="G83" s="49">
        <v>11200</v>
      </c>
      <c r="H83" s="32">
        <v>89600</v>
      </c>
      <c r="I83" s="66"/>
      <c r="J83" s="66"/>
      <c r="K83" s="66"/>
      <c r="L83" s="66"/>
      <c r="M83" s="48"/>
      <c r="N83" s="48"/>
      <c r="O83" s="48"/>
      <c r="P83" s="48"/>
      <c r="Q83" s="48"/>
      <c r="R83" s="48"/>
      <c r="S83" s="48"/>
      <c r="T83" s="48"/>
    </row>
    <row r="84" spans="2:20" s="11" customFormat="1" ht="42.75" customHeight="1" x14ac:dyDescent="0.2">
      <c r="B84" s="40">
        <v>38</v>
      </c>
      <c r="C84" s="68" t="s">
        <v>75</v>
      </c>
      <c r="D84" s="33" t="s">
        <v>174</v>
      </c>
      <c r="E84" s="33" t="s">
        <v>145</v>
      </c>
      <c r="F84" s="34">
        <v>3</v>
      </c>
      <c r="G84" s="49">
        <v>17300</v>
      </c>
      <c r="H84" s="32">
        <v>51900</v>
      </c>
      <c r="I84" s="66"/>
      <c r="J84" s="66"/>
      <c r="K84" s="66"/>
      <c r="L84" s="66"/>
      <c r="M84" s="48"/>
      <c r="N84" s="48"/>
      <c r="O84" s="48"/>
      <c r="P84" s="48"/>
      <c r="Q84" s="48"/>
      <c r="R84" s="48"/>
      <c r="S84" s="48"/>
      <c r="T84" s="48"/>
    </row>
    <row r="85" spans="2:20" s="11" customFormat="1" ht="46.5" customHeight="1" x14ac:dyDescent="0.2">
      <c r="B85" s="40">
        <v>39</v>
      </c>
      <c r="C85" s="34" t="s">
        <v>76</v>
      </c>
      <c r="D85" s="33" t="s">
        <v>174</v>
      </c>
      <c r="E85" s="33" t="s">
        <v>145</v>
      </c>
      <c r="F85" s="34">
        <v>3</v>
      </c>
      <c r="G85" s="49">
        <v>17300</v>
      </c>
      <c r="H85" s="32">
        <v>51900</v>
      </c>
      <c r="I85" s="66"/>
      <c r="J85" s="66"/>
      <c r="K85" s="66"/>
      <c r="L85" s="66"/>
      <c r="M85" s="48"/>
      <c r="N85" s="48"/>
      <c r="O85" s="48"/>
      <c r="P85" s="48"/>
      <c r="Q85" s="48"/>
      <c r="R85" s="48"/>
      <c r="S85" s="48"/>
      <c r="T85" s="48"/>
    </row>
    <row r="86" spans="2:20" s="11" customFormat="1" ht="26.25" customHeight="1" x14ac:dyDescent="0.2">
      <c r="B86" s="40">
        <v>40</v>
      </c>
      <c r="C86" s="40" t="s">
        <v>178</v>
      </c>
      <c r="D86" s="33" t="s">
        <v>174</v>
      </c>
      <c r="E86" s="33" t="s">
        <v>145</v>
      </c>
      <c r="F86" s="34">
        <v>3</v>
      </c>
      <c r="G86" s="49">
        <v>32100</v>
      </c>
      <c r="H86" s="32">
        <v>96300</v>
      </c>
      <c r="I86" s="66"/>
      <c r="J86" s="66"/>
      <c r="K86" s="66"/>
      <c r="L86" s="66"/>
      <c r="M86" s="48"/>
      <c r="N86" s="48"/>
      <c r="O86" s="48"/>
      <c r="P86" s="48"/>
      <c r="Q86" s="48"/>
      <c r="R86" s="48"/>
      <c r="S86" s="48"/>
      <c r="T86" s="48"/>
    </row>
    <row r="87" spans="2:20" s="11" customFormat="1" ht="42" customHeight="1" x14ac:dyDescent="0.2">
      <c r="B87" s="40">
        <v>41</v>
      </c>
      <c r="C87" s="40" t="s">
        <v>180</v>
      </c>
      <c r="D87" s="33" t="s">
        <v>174</v>
      </c>
      <c r="E87" s="33" t="s">
        <v>145</v>
      </c>
      <c r="F87" s="34">
        <v>3</v>
      </c>
      <c r="G87" s="49">
        <v>16600</v>
      </c>
      <c r="H87" s="32">
        <v>49800</v>
      </c>
      <c r="I87" s="66"/>
      <c r="J87" s="66"/>
      <c r="K87" s="66"/>
      <c r="L87" s="66"/>
      <c r="M87" s="48"/>
      <c r="N87" s="48"/>
      <c r="O87" s="48"/>
      <c r="P87" s="48"/>
      <c r="Q87" s="48"/>
      <c r="R87" s="48"/>
      <c r="S87" s="48"/>
      <c r="T87" s="48"/>
    </row>
    <row r="88" spans="2:20" s="11" customFormat="1" ht="38.25" customHeight="1" x14ac:dyDescent="0.2">
      <c r="B88" s="40">
        <v>42</v>
      </c>
      <c r="C88" s="40" t="s">
        <v>183</v>
      </c>
      <c r="D88" s="33" t="s">
        <v>174</v>
      </c>
      <c r="E88" s="33" t="s">
        <v>145</v>
      </c>
      <c r="F88" s="34">
        <v>1</v>
      </c>
      <c r="G88" s="49">
        <v>26100</v>
      </c>
      <c r="H88" s="32">
        <v>26100</v>
      </c>
      <c r="I88" s="66"/>
      <c r="J88" s="66"/>
      <c r="K88" s="66"/>
      <c r="L88" s="66"/>
      <c r="M88" s="48"/>
      <c r="N88" s="48"/>
      <c r="O88" s="48"/>
      <c r="P88" s="48"/>
      <c r="Q88" s="48"/>
      <c r="R88" s="48"/>
      <c r="S88" s="48"/>
      <c r="T88" s="48"/>
    </row>
    <row r="89" spans="2:20" s="11" customFormat="1" ht="41.25" customHeight="1" x14ac:dyDescent="0.2">
      <c r="B89" s="40">
        <v>43</v>
      </c>
      <c r="C89" s="40" t="s">
        <v>205</v>
      </c>
      <c r="D89" s="33" t="s">
        <v>174</v>
      </c>
      <c r="E89" s="33" t="s">
        <v>145</v>
      </c>
      <c r="F89" s="34">
        <v>1</v>
      </c>
      <c r="G89" s="49">
        <v>17400</v>
      </c>
      <c r="H89" s="32">
        <v>17400</v>
      </c>
      <c r="I89" s="66"/>
      <c r="J89" s="66"/>
      <c r="K89" s="66"/>
      <c r="L89" s="66"/>
      <c r="M89" s="48"/>
      <c r="N89" s="48"/>
      <c r="O89" s="48"/>
      <c r="P89" s="48"/>
      <c r="Q89" s="48"/>
      <c r="R89" s="48"/>
      <c r="S89" s="48"/>
      <c r="T89" s="48"/>
    </row>
    <row r="90" spans="2:20" s="11" customFormat="1" ht="46.5" customHeight="1" x14ac:dyDescent="0.2">
      <c r="B90" s="40">
        <v>44</v>
      </c>
      <c r="C90" s="40" t="s">
        <v>186</v>
      </c>
      <c r="D90" s="33" t="s">
        <v>174</v>
      </c>
      <c r="E90" s="33" t="s">
        <v>145</v>
      </c>
      <c r="F90" s="34">
        <v>3</v>
      </c>
      <c r="G90" s="49">
        <v>16600</v>
      </c>
      <c r="H90" s="32">
        <v>49800</v>
      </c>
      <c r="I90" s="66"/>
      <c r="J90" s="66"/>
      <c r="K90" s="66"/>
      <c r="L90" s="66"/>
      <c r="M90" s="48"/>
      <c r="N90" s="48"/>
      <c r="O90" s="48"/>
      <c r="P90" s="48"/>
      <c r="Q90" s="48"/>
      <c r="R90" s="48"/>
      <c r="S90" s="48"/>
      <c r="T90" s="48"/>
    </row>
    <row r="91" spans="2:20" s="11" customFormat="1" ht="39.75" customHeight="1" x14ac:dyDescent="0.2">
      <c r="B91" s="40">
        <v>47</v>
      </c>
      <c r="C91" s="40" t="s">
        <v>192</v>
      </c>
      <c r="D91" s="33" t="s">
        <v>188</v>
      </c>
      <c r="E91" s="33" t="s">
        <v>189</v>
      </c>
      <c r="F91" s="34">
        <v>1</v>
      </c>
      <c r="G91" s="49">
        <v>4720</v>
      </c>
      <c r="H91" s="32">
        <v>4720</v>
      </c>
      <c r="I91" s="66"/>
      <c r="J91" s="66"/>
      <c r="K91" s="66"/>
      <c r="L91" s="66"/>
      <c r="M91" s="48"/>
      <c r="N91" s="48"/>
      <c r="O91" s="48"/>
      <c r="P91" s="48"/>
      <c r="Q91" s="48"/>
      <c r="R91" s="48"/>
      <c r="S91" s="48"/>
      <c r="T91" s="48"/>
    </row>
    <row r="92" spans="2:20" s="11" customFormat="1" ht="26.25" customHeight="1" x14ac:dyDescent="0.2">
      <c r="B92" s="40">
        <v>48</v>
      </c>
      <c r="C92" s="40" t="s">
        <v>193</v>
      </c>
      <c r="D92" s="33" t="s">
        <v>188</v>
      </c>
      <c r="E92" s="33" t="s">
        <v>206</v>
      </c>
      <c r="F92" s="34">
        <v>1</v>
      </c>
      <c r="G92" s="49">
        <v>14000</v>
      </c>
      <c r="H92" s="32">
        <v>14000</v>
      </c>
      <c r="I92" s="66"/>
      <c r="J92" s="66"/>
      <c r="K92" s="66"/>
      <c r="L92" s="66"/>
      <c r="M92" s="48"/>
      <c r="N92" s="48"/>
      <c r="O92" s="48"/>
      <c r="P92" s="48"/>
      <c r="Q92" s="48"/>
      <c r="R92" s="48"/>
      <c r="S92" s="48"/>
      <c r="T92" s="48"/>
    </row>
    <row r="93" spans="2:20" s="11" customFormat="1" ht="21.75" customHeight="1" x14ac:dyDescent="0.25">
      <c r="B93" s="295" t="s">
        <v>42</v>
      </c>
      <c r="C93" s="296"/>
      <c r="D93" s="296"/>
      <c r="E93" s="296"/>
      <c r="F93" s="296"/>
      <c r="G93" s="297"/>
      <c r="H93" s="10">
        <f>SUM(H83:H92)</f>
        <v>451520</v>
      </c>
      <c r="I93" s="66"/>
      <c r="J93" s="66"/>
      <c r="K93" s="66"/>
      <c r="L93" s="66"/>
      <c r="M93" s="48"/>
      <c r="N93" s="48"/>
      <c r="O93" s="48"/>
      <c r="P93" s="48"/>
      <c r="Q93" s="48"/>
      <c r="R93" s="48"/>
      <c r="S93" s="48"/>
      <c r="T93" s="48"/>
    </row>
    <row r="94" spans="2:20" ht="17.25" customHeight="1" x14ac:dyDescent="0.25"/>
    <row r="95" spans="2:20" ht="39.75" customHeight="1" x14ac:dyDescent="0.25">
      <c r="B95" s="313" t="s">
        <v>212</v>
      </c>
      <c r="C95" s="313"/>
      <c r="D95" s="313"/>
      <c r="E95" s="313"/>
      <c r="F95" s="313"/>
      <c r="G95" s="313"/>
      <c r="H95" s="313"/>
      <c r="I95" s="314"/>
      <c r="J95" s="314"/>
      <c r="K95" s="314"/>
      <c r="L95" s="314"/>
    </row>
    <row r="96" spans="2:20" ht="51" customHeight="1" x14ac:dyDescent="0.25">
      <c r="B96" s="52" t="s">
        <v>11</v>
      </c>
      <c r="C96" s="167" t="s">
        <v>30</v>
      </c>
      <c r="D96" s="298" t="s">
        <v>31</v>
      </c>
      <c r="E96" s="315"/>
      <c r="F96" s="315"/>
      <c r="G96" s="315"/>
      <c r="H96" s="316"/>
      <c r="I96" s="317" t="s">
        <v>34</v>
      </c>
      <c r="J96" s="318"/>
      <c r="K96" s="317" t="s">
        <v>35</v>
      </c>
      <c r="L96" s="318"/>
      <c r="M96" s="13"/>
    </row>
    <row r="97" spans="1:17" ht="44.25" customHeight="1" x14ac:dyDescent="0.25">
      <c r="B97" s="33">
        <v>1</v>
      </c>
      <c r="C97" s="55" t="s">
        <v>213</v>
      </c>
      <c r="D97" s="288" t="s">
        <v>105</v>
      </c>
      <c r="E97" s="289"/>
      <c r="F97" s="289"/>
      <c r="G97" s="289"/>
      <c r="H97" s="290"/>
      <c r="I97" s="291" t="s">
        <v>86</v>
      </c>
      <c r="J97" s="292"/>
      <c r="K97" s="293">
        <v>5251600</v>
      </c>
      <c r="L97" s="294"/>
      <c r="M97" s="36"/>
    </row>
    <row r="98" spans="1:17" ht="23.25" customHeight="1" x14ac:dyDescent="0.25">
      <c r="B98" s="33">
        <v>2</v>
      </c>
      <c r="C98" s="55" t="s">
        <v>211</v>
      </c>
      <c r="D98" s="288" t="s">
        <v>104</v>
      </c>
      <c r="E98" s="289"/>
      <c r="F98" s="289"/>
      <c r="G98" s="289"/>
      <c r="H98" s="290"/>
      <c r="I98" s="291" t="s">
        <v>87</v>
      </c>
      <c r="J98" s="292"/>
      <c r="K98" s="293">
        <v>1371800</v>
      </c>
      <c r="L98" s="294"/>
      <c r="M98" s="36"/>
    </row>
    <row r="99" spans="1:17" ht="29.25" customHeight="1" x14ac:dyDescent="0.25">
      <c r="B99" s="33">
        <v>3</v>
      </c>
      <c r="C99" s="55" t="s">
        <v>210</v>
      </c>
      <c r="D99" s="288" t="s">
        <v>103</v>
      </c>
      <c r="E99" s="289"/>
      <c r="F99" s="289"/>
      <c r="G99" s="289"/>
      <c r="H99" s="290"/>
      <c r="I99" s="291" t="s">
        <v>223</v>
      </c>
      <c r="J99" s="292"/>
      <c r="K99" s="293">
        <v>40100</v>
      </c>
      <c r="L99" s="294"/>
      <c r="M99" s="36"/>
    </row>
    <row r="100" spans="1:17" ht="30.75" customHeight="1" x14ac:dyDescent="0.25">
      <c r="B100" s="33">
        <v>4</v>
      </c>
      <c r="C100" s="33" t="s">
        <v>209</v>
      </c>
      <c r="D100" s="288" t="s">
        <v>102</v>
      </c>
      <c r="E100" s="289"/>
      <c r="F100" s="289"/>
      <c r="G100" s="289"/>
      <c r="H100" s="290"/>
      <c r="I100" s="291" t="s">
        <v>88</v>
      </c>
      <c r="J100" s="292"/>
      <c r="K100" s="293">
        <v>2488700</v>
      </c>
      <c r="L100" s="294"/>
      <c r="M100" s="36"/>
    </row>
    <row r="101" spans="1:17" ht="30.75" customHeight="1" x14ac:dyDescent="0.25">
      <c r="B101" s="86">
        <v>5</v>
      </c>
      <c r="C101" s="86"/>
      <c r="D101" s="288"/>
      <c r="E101" s="289"/>
      <c r="F101" s="289"/>
      <c r="G101" s="289"/>
      <c r="H101" s="290"/>
      <c r="I101" s="291"/>
      <c r="J101" s="292"/>
      <c r="K101" s="293"/>
      <c r="L101" s="294"/>
      <c r="M101" s="36"/>
    </row>
    <row r="102" spans="1:17" ht="30.75" customHeight="1" x14ac:dyDescent="0.25">
      <c r="B102" s="86">
        <v>6</v>
      </c>
      <c r="C102" s="86"/>
      <c r="D102" s="288"/>
      <c r="E102" s="289"/>
      <c r="F102" s="289"/>
      <c r="G102" s="289"/>
      <c r="H102" s="290"/>
      <c r="I102" s="291"/>
      <c r="J102" s="292"/>
      <c r="K102" s="293"/>
      <c r="L102" s="294"/>
      <c r="M102" s="36"/>
    </row>
    <row r="103" spans="1:17" ht="30.75" customHeight="1" x14ac:dyDescent="0.25">
      <c r="B103" s="86">
        <v>7</v>
      </c>
      <c r="C103" s="86"/>
      <c r="D103" s="288"/>
      <c r="E103" s="289"/>
      <c r="F103" s="289"/>
      <c r="G103" s="289"/>
      <c r="H103" s="290"/>
      <c r="I103" s="291"/>
      <c r="J103" s="292"/>
      <c r="K103" s="293"/>
      <c r="L103" s="294"/>
      <c r="M103" s="36"/>
    </row>
    <row r="104" spans="1:17" ht="29.25" customHeight="1" x14ac:dyDescent="0.2">
      <c r="B104" s="33">
        <v>8</v>
      </c>
      <c r="C104" s="12" t="s">
        <v>208</v>
      </c>
      <c r="D104" s="319" t="s">
        <v>101</v>
      </c>
      <c r="E104" s="320"/>
      <c r="F104" s="320"/>
      <c r="G104" s="320"/>
      <c r="H104" s="321"/>
      <c r="I104" s="322" t="s">
        <v>224</v>
      </c>
      <c r="J104" s="323"/>
      <c r="K104" s="293">
        <v>46021</v>
      </c>
      <c r="L104" s="294"/>
      <c r="M104" s="13"/>
    </row>
    <row r="105" spans="1:17" ht="13.5" customHeight="1" x14ac:dyDescent="0.25">
      <c r="C105" s="16"/>
      <c r="D105" s="17"/>
      <c r="E105" s="18"/>
      <c r="F105" s="18"/>
      <c r="G105" s="18"/>
      <c r="H105" s="18"/>
      <c r="I105" s="26"/>
      <c r="J105" s="27"/>
      <c r="K105" s="24"/>
      <c r="L105" s="24"/>
    </row>
    <row r="106" spans="1:17" ht="33.75" customHeight="1" x14ac:dyDescent="0.25">
      <c r="A106" s="73" t="s">
        <v>89</v>
      </c>
      <c r="B106" s="325" t="s">
        <v>214</v>
      </c>
      <c r="C106" s="325"/>
      <c r="D106" s="325"/>
      <c r="E106" s="325"/>
      <c r="F106" s="325"/>
      <c r="G106" s="325"/>
      <c r="H106" s="325"/>
      <c r="I106" s="325"/>
      <c r="J106" s="325"/>
      <c r="K106" s="325"/>
      <c r="L106" s="325"/>
      <c r="M106" s="325"/>
      <c r="N106" s="325"/>
      <c r="O106" s="325"/>
      <c r="P106" s="325"/>
      <c r="Q106" s="325"/>
    </row>
    <row r="107" spans="1:17" ht="21.75" customHeight="1" x14ac:dyDescent="0.25"/>
    <row r="108" spans="1:17" ht="23.25" customHeight="1" x14ac:dyDescent="0.25">
      <c r="C108" s="20" t="s">
        <v>48</v>
      </c>
      <c r="I108" s="1"/>
      <c r="J108" s="1"/>
      <c r="K108" s="30"/>
      <c r="L108" s="30"/>
    </row>
    <row r="109" spans="1:17" ht="21" customHeight="1" x14ac:dyDescent="0.25">
      <c r="C109" s="20" t="s">
        <v>47</v>
      </c>
      <c r="D109" s="20"/>
      <c r="E109" s="324" t="s">
        <v>215</v>
      </c>
      <c r="F109" s="324"/>
      <c r="I109" s="1" t="s">
        <v>222</v>
      </c>
      <c r="J109" s="1"/>
      <c r="K109" s="30"/>
      <c r="L109" s="30"/>
    </row>
    <row r="110" spans="1:17" ht="18.75" customHeight="1" x14ac:dyDescent="0.25">
      <c r="C110" s="20"/>
      <c r="D110" s="20"/>
      <c r="E110" s="20"/>
      <c r="F110" s="20"/>
      <c r="G110" s="20"/>
      <c r="H110" s="22"/>
      <c r="I110" s="28"/>
      <c r="J110" s="30"/>
      <c r="K110" s="30"/>
      <c r="L110" s="30"/>
    </row>
    <row r="111" spans="1:17" ht="17.25" customHeight="1" x14ac:dyDescent="0.25">
      <c r="C111" s="20" t="s">
        <v>43</v>
      </c>
      <c r="D111" s="20"/>
      <c r="E111" s="312" t="s">
        <v>90</v>
      </c>
      <c r="F111" s="312"/>
      <c r="G111" s="20"/>
      <c r="H111" s="20"/>
      <c r="I111" s="20"/>
      <c r="J111" s="20"/>
      <c r="K111" s="20"/>
      <c r="L111" s="20"/>
    </row>
    <row r="112" spans="1:17" ht="27.75" customHeight="1" x14ac:dyDescent="0.25">
      <c r="C112" s="20" t="s">
        <v>44</v>
      </c>
      <c r="D112" s="20"/>
      <c r="E112" s="312" t="s">
        <v>45</v>
      </c>
      <c r="F112" s="312"/>
      <c r="G112" s="20"/>
      <c r="H112" s="20"/>
      <c r="I112" s="20"/>
      <c r="J112" s="20"/>
      <c r="K112" s="20"/>
      <c r="L112" s="20"/>
    </row>
    <row r="113" spans="3:12" ht="35.25" customHeight="1" x14ac:dyDescent="0.25">
      <c r="C113" s="20" t="s">
        <v>46</v>
      </c>
      <c r="D113" s="20"/>
      <c r="E113" s="14" t="s">
        <v>216</v>
      </c>
      <c r="F113" s="20"/>
      <c r="G113" s="20"/>
      <c r="H113" s="20"/>
      <c r="I113" s="20"/>
      <c r="J113" s="20"/>
      <c r="K113" s="20"/>
      <c r="L113" s="20"/>
    </row>
    <row r="114" spans="3:12" hidden="1" x14ac:dyDescent="0.25">
      <c r="C114" s="21"/>
      <c r="D114" s="21"/>
      <c r="E114" s="21"/>
      <c r="F114" s="21"/>
      <c r="G114" s="21"/>
      <c r="H114" s="21"/>
      <c r="I114" s="29"/>
    </row>
  </sheetData>
  <mergeCells count="128">
    <mergeCell ref="B8:S8"/>
    <mergeCell ref="D97:H97"/>
    <mergeCell ref="I97:J97"/>
    <mergeCell ref="K97:L97"/>
    <mergeCell ref="D98:H98"/>
    <mergeCell ref="I98:J98"/>
    <mergeCell ref="K98:L98"/>
    <mergeCell ref="D100:H100"/>
    <mergeCell ref="I100:J100"/>
    <mergeCell ref="K100:L100"/>
    <mergeCell ref="D99:H99"/>
    <mergeCell ref="I99:J99"/>
    <mergeCell ref="K99:L99"/>
    <mergeCell ref="L41:L42"/>
    <mergeCell ref="K41:K42"/>
    <mergeCell ref="J41:J42"/>
    <mergeCell ref="I18:K18"/>
    <mergeCell ref="C19:D19"/>
    <mergeCell ref="C20:D20"/>
    <mergeCell ref="C34:C35"/>
    <mergeCell ref="C21:D21"/>
    <mergeCell ref="E21:H21"/>
    <mergeCell ref="C22:D22"/>
    <mergeCell ref="E22:H22"/>
    <mergeCell ref="B6:Q6"/>
    <mergeCell ref="K7:P7"/>
    <mergeCell ref="L2:R2"/>
    <mergeCell ref="I21:K21"/>
    <mergeCell ref="I20:K20"/>
    <mergeCell ref="I19:K19"/>
    <mergeCell ref="M27:N27"/>
    <mergeCell ref="O27:P27"/>
    <mergeCell ref="Q27:R27"/>
    <mergeCell ref="E19:H19"/>
    <mergeCell ref="E20:H20"/>
    <mergeCell ref="C13:L13"/>
    <mergeCell ref="C14:L14"/>
    <mergeCell ref="C16:L16"/>
    <mergeCell ref="C17:D17"/>
    <mergeCell ref="E17:H17"/>
    <mergeCell ref="I17:K17"/>
    <mergeCell ref="C18:D18"/>
    <mergeCell ref="E18:H18"/>
    <mergeCell ref="C9:L9"/>
    <mergeCell ref="C10:L10"/>
    <mergeCell ref="C11:L11"/>
    <mergeCell ref="J3:S3"/>
    <mergeCell ref="N4:S4"/>
    <mergeCell ref="I22:K22"/>
    <mergeCell ref="C25:D25"/>
    <mergeCell ref="E25:H25"/>
    <mergeCell ref="I25:K25"/>
    <mergeCell ref="D27:D28"/>
    <mergeCell ref="E27:H27"/>
    <mergeCell ref="I27:J27"/>
    <mergeCell ref="B26:R26"/>
    <mergeCell ref="G34:G35"/>
    <mergeCell ref="H34:H35"/>
    <mergeCell ref="K27:L27"/>
    <mergeCell ref="J34:J35"/>
    <mergeCell ref="I34:I35"/>
    <mergeCell ref="C23:D23"/>
    <mergeCell ref="C24:D24"/>
    <mergeCell ref="E23:H23"/>
    <mergeCell ref="E24:H24"/>
    <mergeCell ref="I23:K23"/>
    <mergeCell ref="I24:K24"/>
    <mergeCell ref="B27:B28"/>
    <mergeCell ref="C27:C28"/>
    <mergeCell ref="E112:F112"/>
    <mergeCell ref="B95:L95"/>
    <mergeCell ref="D96:H96"/>
    <mergeCell ref="I96:J96"/>
    <mergeCell ref="K96:L96"/>
    <mergeCell ref="D104:H104"/>
    <mergeCell ref="I104:J104"/>
    <mergeCell ref="K104:L104"/>
    <mergeCell ref="E109:F109"/>
    <mergeCell ref="D103:H103"/>
    <mergeCell ref="I103:J103"/>
    <mergeCell ref="K103:L103"/>
    <mergeCell ref="B106:Q106"/>
    <mergeCell ref="E111:F111"/>
    <mergeCell ref="D102:H102"/>
    <mergeCell ref="I102:J102"/>
    <mergeCell ref="K102:L102"/>
    <mergeCell ref="E81:H81"/>
    <mergeCell ref="C81:C82"/>
    <mergeCell ref="B81:B82"/>
    <mergeCell ref="C80:J80"/>
    <mergeCell ref="L34:L35"/>
    <mergeCell ref="B34:B35"/>
    <mergeCell ref="D34:D35"/>
    <mergeCell ref="E34:E35"/>
    <mergeCell ref="F34:F35"/>
    <mergeCell ref="K34:K35"/>
    <mergeCell ref="C41:C42"/>
    <mergeCell ref="E41:E42"/>
    <mergeCell ref="F41:F42"/>
    <mergeCell ref="G41:G42"/>
    <mergeCell ref="H41:H42"/>
    <mergeCell ref="D41:D42"/>
    <mergeCell ref="D81:D82"/>
    <mergeCell ref="B41:B42"/>
    <mergeCell ref="U27:V27"/>
    <mergeCell ref="I41:I42"/>
    <mergeCell ref="S34:S35"/>
    <mergeCell ref="S27:T27"/>
    <mergeCell ref="Q34:Q35"/>
    <mergeCell ref="R34:R35"/>
    <mergeCell ref="W27:X27"/>
    <mergeCell ref="D101:H101"/>
    <mergeCell ref="I101:J101"/>
    <mergeCell ref="K101:L101"/>
    <mergeCell ref="T34:T35"/>
    <mergeCell ref="P41:P42"/>
    <mergeCell ref="M41:M42"/>
    <mergeCell ref="N41:N42"/>
    <mergeCell ref="O41:O42"/>
    <mergeCell ref="Q41:Q42"/>
    <mergeCell ref="T41:T42"/>
    <mergeCell ref="S41:S42"/>
    <mergeCell ref="R41:R42"/>
    <mergeCell ref="M34:M35"/>
    <mergeCell ref="N34:N35"/>
    <mergeCell ref="O34:O35"/>
    <mergeCell ref="P34:P35"/>
    <mergeCell ref="B93:G93"/>
  </mergeCells>
  <pageMargins left="0.31496062992125984" right="0.11811023622047245" top="0.6692913385826772" bottom="0.35433070866141736" header="0.31496062992125984" footer="0.31496062992125984"/>
  <pageSetup paperSize="9" scale="54" fitToHeight="0" orientation="landscape" verticalDpi="0" r:id="rId1"/>
  <rowBreaks count="1" manualBreakCount="1">
    <brk id="29"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abSelected="1" showWhiteSpace="0" view="pageBreakPreview" topLeftCell="A72" zoomScale="40" zoomScaleNormal="40" zoomScaleSheetLayoutView="40" zoomScalePageLayoutView="30" workbookViewId="0">
      <selection activeCell="F82" sqref="F82:H82"/>
    </sheetView>
  </sheetViews>
  <sheetFormatPr defaultColWidth="8.85546875" defaultRowHeight="12.75" x14ac:dyDescent="0.25"/>
  <cols>
    <col min="1" max="1" width="9.28515625" style="94" customWidth="1"/>
    <col min="2" max="2" width="36.28515625" style="94" customWidth="1"/>
    <col min="3" max="3" width="75.85546875" style="94" customWidth="1"/>
    <col min="4" max="4" width="170.5703125" style="94" customWidth="1"/>
    <col min="5" max="5" width="28.42578125" style="94" bestFit="1" customWidth="1"/>
    <col min="6" max="6" width="40.28515625" style="94" customWidth="1"/>
    <col min="7" max="7" width="40.140625" style="94" customWidth="1"/>
    <col min="8" max="8" width="41.5703125" style="94" customWidth="1"/>
    <col min="9" max="9" width="40.5703125" style="165" customWidth="1"/>
    <col min="10" max="10" width="45.140625" style="165" customWidth="1"/>
    <col min="11" max="11" width="39.42578125" style="165" customWidth="1"/>
    <col min="12" max="12" width="45.5703125" style="165" customWidth="1"/>
    <col min="13" max="13" width="7.28515625" style="166" customWidth="1"/>
    <col min="14" max="14" width="1.42578125" style="166" hidden="1" customWidth="1"/>
    <col min="15" max="15" width="13.5703125" style="94" customWidth="1"/>
    <col min="16" max="16" width="12.5703125" style="94" customWidth="1"/>
    <col min="17" max="17" width="10.42578125" style="94" bestFit="1" customWidth="1"/>
    <col min="18" max="18" width="13" style="94" bestFit="1" customWidth="1"/>
    <col min="19" max="16384" width="8.85546875" style="94"/>
  </cols>
  <sheetData>
    <row r="1" spans="1:19" ht="48.75" customHeight="1" x14ac:dyDescent="0.25">
      <c r="A1" s="165"/>
      <c r="B1" s="186"/>
      <c r="C1" s="186"/>
      <c r="D1" s="186"/>
      <c r="E1" s="186"/>
      <c r="F1" s="186"/>
      <c r="G1" s="186"/>
      <c r="H1" s="186"/>
      <c r="I1" s="186"/>
      <c r="J1" s="189"/>
      <c r="K1" s="189"/>
      <c r="L1" s="189"/>
      <c r="M1" s="168"/>
      <c r="N1" s="168"/>
      <c r="O1" s="165"/>
      <c r="P1" s="165"/>
      <c r="Q1" s="165"/>
      <c r="R1" s="165"/>
      <c r="S1" s="165"/>
    </row>
    <row r="2" spans="1:19" ht="69.75" customHeight="1" x14ac:dyDescent="0.25">
      <c r="A2" s="165"/>
      <c r="B2" s="186"/>
      <c r="C2" s="186"/>
      <c r="D2" s="186"/>
      <c r="E2" s="186"/>
      <c r="F2" s="186"/>
      <c r="G2" s="186"/>
      <c r="H2" s="179"/>
      <c r="I2" s="179"/>
      <c r="J2" s="190"/>
      <c r="K2" s="377" t="s">
        <v>38</v>
      </c>
      <c r="L2" s="377"/>
      <c r="M2" s="185"/>
      <c r="N2" s="185"/>
      <c r="O2" s="185"/>
      <c r="P2" s="185"/>
      <c r="Q2" s="179"/>
      <c r="R2" s="179"/>
      <c r="S2" s="172"/>
    </row>
    <row r="3" spans="1:19" ht="57.75" customHeight="1" x14ac:dyDescent="0.25">
      <c r="A3" s="165"/>
      <c r="B3" s="186"/>
      <c r="C3" s="186"/>
      <c r="D3" s="186"/>
      <c r="E3" s="186"/>
      <c r="F3" s="186"/>
      <c r="G3" s="186"/>
      <c r="H3" s="180"/>
      <c r="I3" s="180"/>
      <c r="J3" s="386" t="s">
        <v>363</v>
      </c>
      <c r="K3" s="386"/>
      <c r="L3" s="386"/>
      <c r="M3" s="187"/>
      <c r="N3" s="187"/>
      <c r="O3" s="187"/>
      <c r="P3" s="187"/>
      <c r="Q3" s="180"/>
      <c r="R3" s="180"/>
      <c r="S3" s="180"/>
    </row>
    <row r="4" spans="1:19" ht="87" customHeight="1" x14ac:dyDescent="0.25">
      <c r="A4" s="165"/>
      <c r="B4" s="186"/>
      <c r="C4" s="374"/>
      <c r="D4" s="374"/>
      <c r="E4" s="374"/>
      <c r="F4" s="374"/>
      <c r="G4" s="374"/>
      <c r="H4" s="374"/>
      <c r="I4" s="375"/>
      <c r="J4" s="376"/>
      <c r="K4" s="377" t="s">
        <v>364</v>
      </c>
      <c r="L4" s="377"/>
      <c r="M4" s="187"/>
      <c r="N4" s="187"/>
      <c r="O4" s="187"/>
      <c r="P4" s="187"/>
      <c r="Q4" s="180"/>
      <c r="R4" s="180"/>
      <c r="S4" s="180"/>
    </row>
    <row r="5" spans="1:19" ht="83.25" customHeight="1" x14ac:dyDescent="0.25">
      <c r="A5" s="165"/>
      <c r="B5" s="180"/>
      <c r="C5" s="377" t="s">
        <v>536</v>
      </c>
      <c r="D5" s="377"/>
      <c r="E5" s="377"/>
      <c r="F5" s="377"/>
      <c r="G5" s="377"/>
      <c r="H5" s="377"/>
      <c r="I5" s="377"/>
      <c r="J5" s="377"/>
      <c r="K5" s="377"/>
      <c r="L5" s="377"/>
      <c r="M5" s="168"/>
      <c r="N5" s="168"/>
      <c r="O5" s="165"/>
      <c r="P5" s="165"/>
      <c r="Q5" s="165"/>
      <c r="R5" s="165"/>
      <c r="S5" s="165"/>
    </row>
    <row r="6" spans="1:19" ht="64.5" customHeight="1" x14ac:dyDescent="0.25">
      <c r="A6" s="165"/>
      <c r="B6" s="206"/>
      <c r="C6" s="378" t="s">
        <v>37</v>
      </c>
      <c r="D6" s="379"/>
      <c r="E6" s="379"/>
      <c r="F6" s="379"/>
      <c r="G6" s="379"/>
      <c r="H6" s="379"/>
      <c r="I6" s="379"/>
      <c r="J6" s="377" t="s">
        <v>567</v>
      </c>
      <c r="K6" s="377"/>
      <c r="L6" s="377"/>
      <c r="M6" s="181"/>
      <c r="N6" s="168"/>
      <c r="O6" s="165"/>
      <c r="P6" s="165"/>
      <c r="Q6" s="165"/>
      <c r="R6" s="165"/>
      <c r="S6" s="165"/>
    </row>
    <row r="7" spans="1:19" ht="88.5" customHeight="1" x14ac:dyDescent="0.25">
      <c r="A7" s="165"/>
      <c r="B7" s="186"/>
      <c r="C7" s="377" t="s">
        <v>537</v>
      </c>
      <c r="D7" s="377"/>
      <c r="E7" s="377"/>
      <c r="F7" s="377"/>
      <c r="G7" s="377"/>
      <c r="H7" s="377"/>
      <c r="I7" s="377"/>
      <c r="J7" s="377"/>
      <c r="K7" s="377"/>
      <c r="L7" s="377"/>
      <c r="M7" s="165"/>
      <c r="N7" s="165"/>
      <c r="O7" s="165"/>
      <c r="P7" s="165"/>
      <c r="Q7" s="165"/>
      <c r="R7" s="165"/>
      <c r="S7" s="165"/>
    </row>
    <row r="8" spans="1:19" ht="64.5" customHeight="1" x14ac:dyDescent="0.25">
      <c r="A8" s="165"/>
      <c r="B8" s="179"/>
      <c r="C8" s="380" t="s">
        <v>365</v>
      </c>
      <c r="D8" s="380"/>
      <c r="E8" s="380"/>
      <c r="F8" s="380"/>
      <c r="G8" s="380"/>
      <c r="H8" s="380"/>
      <c r="I8" s="380"/>
      <c r="J8" s="380"/>
      <c r="K8" s="380"/>
      <c r="L8" s="380"/>
      <c r="M8" s="165"/>
      <c r="N8" s="165"/>
      <c r="O8" s="165"/>
      <c r="P8" s="165"/>
      <c r="Q8" s="165"/>
      <c r="R8" s="165"/>
      <c r="S8" s="165"/>
    </row>
    <row r="9" spans="1:19" ht="62.25" customHeight="1" x14ac:dyDescent="0.25">
      <c r="A9" s="165"/>
      <c r="B9" s="179"/>
      <c r="C9" s="381" t="s">
        <v>538</v>
      </c>
      <c r="D9" s="381"/>
      <c r="E9" s="381"/>
      <c r="F9" s="381"/>
      <c r="G9" s="381"/>
      <c r="H9" s="381"/>
      <c r="I9" s="381"/>
      <c r="J9" s="381"/>
      <c r="K9" s="381"/>
      <c r="L9" s="381"/>
      <c r="M9" s="165"/>
      <c r="N9" s="165"/>
      <c r="O9" s="165"/>
      <c r="P9" s="165"/>
      <c r="Q9" s="165"/>
      <c r="R9" s="165"/>
      <c r="S9" s="165"/>
    </row>
    <row r="10" spans="1:19" ht="57" customHeight="1" x14ac:dyDescent="0.25">
      <c r="A10" s="165"/>
      <c r="B10" s="186"/>
      <c r="C10" s="380" t="s">
        <v>2</v>
      </c>
      <c r="D10" s="380"/>
      <c r="E10" s="380"/>
      <c r="F10" s="380"/>
      <c r="G10" s="380"/>
      <c r="H10" s="380"/>
      <c r="I10" s="380"/>
      <c r="J10" s="380"/>
      <c r="K10" s="380"/>
      <c r="L10" s="380"/>
      <c r="M10" s="165"/>
      <c r="N10" s="165"/>
      <c r="O10" s="165"/>
      <c r="P10" s="165"/>
      <c r="Q10" s="165"/>
      <c r="R10" s="165"/>
      <c r="S10" s="165"/>
    </row>
    <row r="11" spans="1:19" ht="60.75" customHeight="1" x14ac:dyDescent="0.25">
      <c r="A11" s="165"/>
      <c r="B11" s="186"/>
      <c r="C11" s="381" t="s">
        <v>539</v>
      </c>
      <c r="D11" s="382"/>
      <c r="E11" s="381"/>
      <c r="F11" s="381"/>
      <c r="G11" s="381"/>
      <c r="H11" s="381"/>
      <c r="I11" s="381"/>
      <c r="J11" s="381"/>
      <c r="K11" s="381"/>
      <c r="L11" s="381"/>
      <c r="M11" s="165"/>
      <c r="N11" s="165"/>
      <c r="O11" s="165"/>
      <c r="P11" s="165"/>
      <c r="Q11" s="165"/>
      <c r="R11" s="165"/>
      <c r="S11" s="165"/>
    </row>
    <row r="12" spans="1:19" ht="45" customHeight="1" x14ac:dyDescent="0.25">
      <c r="A12" s="165"/>
      <c r="B12" s="186"/>
      <c r="C12" s="381" t="s">
        <v>540</v>
      </c>
      <c r="D12" s="383"/>
      <c r="E12" s="381"/>
      <c r="F12" s="381"/>
      <c r="G12" s="381"/>
      <c r="H12" s="381"/>
      <c r="I12" s="381"/>
      <c r="J12" s="381"/>
      <c r="K12" s="381"/>
      <c r="L12" s="381"/>
      <c r="M12" s="165"/>
      <c r="N12" s="165"/>
      <c r="O12" s="165"/>
      <c r="P12" s="165"/>
      <c r="Q12" s="165"/>
      <c r="R12" s="165"/>
      <c r="S12" s="165"/>
    </row>
    <row r="13" spans="1:19" ht="79.5" customHeight="1" x14ac:dyDescent="0.25">
      <c r="A13" s="165"/>
      <c r="B13" s="186"/>
      <c r="C13" s="381" t="s">
        <v>541</v>
      </c>
      <c r="D13" s="383"/>
      <c r="E13" s="381"/>
      <c r="F13" s="381"/>
      <c r="G13" s="381"/>
      <c r="H13" s="381"/>
      <c r="I13" s="381"/>
      <c r="J13" s="381"/>
      <c r="K13" s="381"/>
      <c r="L13" s="381"/>
      <c r="M13" s="165"/>
      <c r="N13" s="165"/>
      <c r="O13" s="165"/>
      <c r="P13" s="165"/>
      <c r="Q13" s="165"/>
      <c r="R13" s="165"/>
      <c r="S13" s="165"/>
    </row>
    <row r="14" spans="1:19" ht="79.5" customHeight="1" x14ac:dyDescent="0.25">
      <c r="A14" s="165"/>
      <c r="B14" s="186"/>
      <c r="C14" s="381" t="s">
        <v>542</v>
      </c>
      <c r="D14" s="383"/>
      <c r="E14" s="381"/>
      <c r="F14" s="381"/>
      <c r="G14" s="381"/>
      <c r="H14" s="381"/>
      <c r="I14" s="381"/>
      <c r="J14" s="381"/>
      <c r="K14" s="381"/>
      <c r="L14" s="381"/>
      <c r="M14" s="165"/>
      <c r="N14" s="165"/>
      <c r="O14" s="165"/>
      <c r="P14" s="165"/>
      <c r="Q14" s="165"/>
      <c r="R14" s="165"/>
      <c r="S14" s="165"/>
    </row>
    <row r="15" spans="1:19" ht="51" customHeight="1" x14ac:dyDescent="0.25">
      <c r="A15" s="165"/>
      <c r="B15" s="186"/>
      <c r="C15" s="381" t="s">
        <v>367</v>
      </c>
      <c r="D15" s="383"/>
      <c r="E15" s="381"/>
      <c r="F15" s="381"/>
      <c r="G15" s="381"/>
      <c r="H15" s="381"/>
      <c r="I15" s="381"/>
      <c r="J15" s="381"/>
      <c r="K15" s="381"/>
      <c r="L15" s="381"/>
      <c r="M15" s="165"/>
      <c r="N15" s="165"/>
      <c r="O15" s="165"/>
      <c r="P15" s="165"/>
      <c r="Q15" s="165"/>
      <c r="R15" s="165"/>
      <c r="S15" s="165"/>
    </row>
    <row r="16" spans="1:19" ht="62.25" customHeight="1" x14ac:dyDescent="0.25">
      <c r="A16" s="165"/>
      <c r="B16" s="186"/>
      <c r="C16" s="381" t="s">
        <v>355</v>
      </c>
      <c r="D16" s="383" t="s">
        <v>321</v>
      </c>
      <c r="E16" s="381"/>
      <c r="F16" s="381"/>
      <c r="G16" s="381"/>
      <c r="H16" s="381"/>
      <c r="I16" s="381"/>
      <c r="J16" s="381"/>
      <c r="K16" s="381"/>
      <c r="L16" s="381"/>
      <c r="M16" s="165"/>
      <c r="N16" s="165"/>
      <c r="O16" s="165"/>
      <c r="P16" s="165"/>
      <c r="Q16" s="165"/>
      <c r="R16" s="165"/>
      <c r="S16" s="165"/>
    </row>
    <row r="17" spans="1:19" ht="106.5" customHeight="1" x14ac:dyDescent="0.25">
      <c r="A17" s="165"/>
      <c r="B17" s="191"/>
      <c r="C17" s="384" t="s">
        <v>352</v>
      </c>
      <c r="D17" s="384"/>
      <c r="E17" s="384"/>
      <c r="F17" s="384"/>
      <c r="G17" s="384"/>
      <c r="H17" s="385"/>
      <c r="I17" s="385"/>
      <c r="J17" s="385"/>
      <c r="K17" s="385"/>
      <c r="L17" s="374"/>
      <c r="M17" s="165"/>
      <c r="N17" s="165"/>
      <c r="O17" s="165"/>
      <c r="P17" s="165"/>
      <c r="Q17" s="165"/>
      <c r="R17" s="165"/>
      <c r="S17" s="165"/>
    </row>
    <row r="18" spans="1:19" ht="138" customHeight="1" x14ac:dyDescent="0.25">
      <c r="A18" s="165"/>
      <c r="B18" s="192" t="s">
        <v>534</v>
      </c>
      <c r="C18" s="193" t="s">
        <v>535</v>
      </c>
      <c r="D18" s="194" t="s">
        <v>442</v>
      </c>
      <c r="E18" s="353" t="s">
        <v>362</v>
      </c>
      <c r="F18" s="355"/>
      <c r="G18" s="355"/>
      <c r="H18" s="356" t="s">
        <v>21</v>
      </c>
      <c r="I18" s="356"/>
      <c r="J18" s="356"/>
      <c r="K18" s="195"/>
      <c r="L18" s="195"/>
      <c r="M18" s="165"/>
      <c r="N18" s="165"/>
      <c r="O18" s="165"/>
      <c r="P18" s="165"/>
      <c r="Q18" s="165"/>
      <c r="R18" s="165"/>
      <c r="S18" s="165"/>
    </row>
    <row r="19" spans="1:19" ht="138" customHeight="1" x14ac:dyDescent="0.25">
      <c r="A19" s="165"/>
      <c r="B19" s="387">
        <v>1</v>
      </c>
      <c r="C19" s="388" t="s">
        <v>561</v>
      </c>
      <c r="D19" s="389" t="s">
        <v>562</v>
      </c>
      <c r="E19" s="390" t="s">
        <v>563</v>
      </c>
      <c r="F19" s="391"/>
      <c r="G19" s="392"/>
      <c r="H19" s="390" t="s">
        <v>564</v>
      </c>
      <c r="I19" s="391"/>
      <c r="J19" s="392"/>
      <c r="K19" s="195"/>
      <c r="L19" s="195"/>
      <c r="M19" s="165"/>
      <c r="N19" s="165"/>
      <c r="O19" s="165"/>
      <c r="P19" s="165"/>
      <c r="Q19" s="165"/>
      <c r="R19" s="165"/>
      <c r="S19" s="165"/>
    </row>
    <row r="20" spans="1:19" ht="93.75" customHeight="1" x14ac:dyDescent="0.25">
      <c r="A20" s="165"/>
      <c r="B20" s="393">
        <v>2</v>
      </c>
      <c r="C20" s="388" t="s">
        <v>558</v>
      </c>
      <c r="D20" s="394" t="s">
        <v>559</v>
      </c>
      <c r="E20" s="390" t="s">
        <v>560</v>
      </c>
      <c r="F20" s="391"/>
      <c r="G20" s="391"/>
      <c r="H20" s="395" t="s">
        <v>358</v>
      </c>
      <c r="I20" s="395"/>
      <c r="J20" s="395"/>
      <c r="K20" s="196"/>
      <c r="L20" s="196"/>
      <c r="M20" s="165"/>
      <c r="N20" s="165"/>
      <c r="O20" s="165"/>
      <c r="P20" s="165"/>
      <c r="Q20" s="165"/>
      <c r="R20" s="165"/>
      <c r="S20" s="165"/>
    </row>
    <row r="21" spans="1:19" ht="129" customHeight="1" x14ac:dyDescent="0.25">
      <c r="A21" s="165"/>
      <c r="B21" s="396" t="s">
        <v>353</v>
      </c>
      <c r="C21" s="396"/>
      <c r="D21" s="396"/>
      <c r="E21" s="396"/>
      <c r="F21" s="396"/>
      <c r="G21" s="396"/>
      <c r="H21" s="397"/>
      <c r="I21" s="397"/>
      <c r="J21" s="397"/>
      <c r="K21" s="397"/>
      <c r="L21" s="397"/>
      <c r="M21" s="165"/>
      <c r="N21" s="165"/>
      <c r="O21" s="165"/>
      <c r="P21" s="165"/>
      <c r="Q21" s="165"/>
      <c r="R21" s="165"/>
      <c r="S21" s="165"/>
    </row>
    <row r="22" spans="1:19" s="102" customFormat="1" ht="116.25" customHeight="1" x14ac:dyDescent="0.45">
      <c r="A22" s="169"/>
      <c r="B22" s="364" t="s">
        <v>11</v>
      </c>
      <c r="C22" s="357" t="s">
        <v>7</v>
      </c>
      <c r="D22" s="357" t="s">
        <v>251</v>
      </c>
      <c r="E22" s="357" t="s">
        <v>13</v>
      </c>
      <c r="F22" s="357"/>
      <c r="G22" s="357"/>
      <c r="H22" s="357"/>
      <c r="I22" s="353" t="s">
        <v>561</v>
      </c>
      <c r="J22" s="367"/>
      <c r="K22" s="353" t="s">
        <v>558</v>
      </c>
      <c r="L22" s="354"/>
      <c r="M22" s="360"/>
      <c r="N22" s="361"/>
      <c r="O22" s="360"/>
      <c r="P22" s="362"/>
      <c r="Q22" s="363"/>
      <c r="R22" s="363"/>
      <c r="S22" s="169"/>
    </row>
    <row r="23" spans="1:19" s="104" customFormat="1" ht="141" customHeight="1" x14ac:dyDescent="0.2">
      <c r="A23" s="119"/>
      <c r="B23" s="365"/>
      <c r="C23" s="366"/>
      <c r="D23" s="366"/>
      <c r="E23" s="211" t="s">
        <v>3</v>
      </c>
      <c r="F23" s="211" t="s">
        <v>9</v>
      </c>
      <c r="G23" s="211" t="s">
        <v>10</v>
      </c>
      <c r="H23" s="211" t="s">
        <v>12</v>
      </c>
      <c r="I23" s="218" t="s">
        <v>1</v>
      </c>
      <c r="J23" s="218" t="s">
        <v>0</v>
      </c>
      <c r="K23" s="218" t="s">
        <v>1</v>
      </c>
      <c r="L23" s="218" t="s">
        <v>0</v>
      </c>
      <c r="M23" s="173"/>
      <c r="N23" s="173"/>
      <c r="O23" s="173"/>
      <c r="P23" s="173"/>
      <c r="Q23" s="173"/>
      <c r="R23" s="173"/>
      <c r="S23" s="119"/>
    </row>
    <row r="24" spans="1:19" s="104" customFormat="1" ht="409.6" customHeight="1" x14ac:dyDescent="0.2">
      <c r="A24" s="119"/>
      <c r="B24" s="216">
        <v>1</v>
      </c>
      <c r="C24" s="216" t="s">
        <v>368</v>
      </c>
      <c r="D24" s="217" t="s">
        <v>369</v>
      </c>
      <c r="E24" s="216" t="s">
        <v>370</v>
      </c>
      <c r="F24" s="216">
        <v>25</v>
      </c>
      <c r="G24" s="213">
        <v>44600</v>
      </c>
      <c r="H24" s="213">
        <f>F24*G24</f>
        <v>1115000</v>
      </c>
      <c r="I24" s="197"/>
      <c r="J24" s="213"/>
      <c r="K24" s="198">
        <v>44500</v>
      </c>
      <c r="L24" s="198">
        <f>K24*F24</f>
        <v>1112500</v>
      </c>
      <c r="M24" s="175"/>
      <c r="N24" s="175"/>
      <c r="O24" s="175"/>
      <c r="P24" s="175"/>
      <c r="Q24" s="175"/>
      <c r="R24" s="175"/>
      <c r="S24" s="119"/>
    </row>
    <row r="25" spans="1:19" s="104" customFormat="1" ht="371.25" customHeight="1" x14ac:dyDescent="0.2">
      <c r="A25" s="119"/>
      <c r="B25" s="216">
        <v>2</v>
      </c>
      <c r="C25" s="216" t="s">
        <v>371</v>
      </c>
      <c r="D25" s="216" t="s">
        <v>372</v>
      </c>
      <c r="E25" s="373" t="s">
        <v>54</v>
      </c>
      <c r="F25" s="199">
        <v>10</v>
      </c>
      <c r="G25" s="199">
        <v>41900</v>
      </c>
      <c r="H25" s="213">
        <f t="shared" ref="H25:H65" si="0">F25*G25</f>
        <v>419000</v>
      </c>
      <c r="I25" s="213"/>
      <c r="J25" s="213"/>
      <c r="K25" s="213">
        <v>41800</v>
      </c>
      <c r="L25" s="198">
        <f>K25*F25</f>
        <v>418000</v>
      </c>
      <c r="M25" s="174"/>
      <c r="N25" s="174"/>
      <c r="O25" s="175"/>
      <c r="P25" s="175"/>
      <c r="Q25" s="175"/>
      <c r="R25" s="175"/>
      <c r="S25" s="119"/>
    </row>
    <row r="26" spans="1:19" s="104" customFormat="1" ht="409.6" customHeight="1" x14ac:dyDescent="0.2">
      <c r="A26" s="119"/>
      <c r="B26" s="216">
        <v>3</v>
      </c>
      <c r="C26" s="216" t="s">
        <v>373</v>
      </c>
      <c r="D26" s="216" t="s">
        <v>374</v>
      </c>
      <c r="E26" s="216" t="s">
        <v>54</v>
      </c>
      <c r="F26" s="213">
        <v>7</v>
      </c>
      <c r="G26" s="213">
        <v>51300</v>
      </c>
      <c r="H26" s="213">
        <f t="shared" si="0"/>
        <v>359100</v>
      </c>
      <c r="I26" s="213"/>
      <c r="J26" s="213"/>
      <c r="K26" s="213">
        <v>51200</v>
      </c>
      <c r="L26" s="198">
        <f>K26*F26</f>
        <v>358400</v>
      </c>
      <c r="M26" s="175"/>
      <c r="N26" s="174"/>
      <c r="O26" s="175"/>
      <c r="P26" s="175"/>
      <c r="Q26" s="175"/>
      <c r="R26" s="175"/>
      <c r="S26" s="119"/>
    </row>
    <row r="27" spans="1:19" s="104" customFormat="1" ht="408.75" customHeight="1" x14ac:dyDescent="0.2">
      <c r="A27" s="119"/>
      <c r="B27" s="216">
        <v>4</v>
      </c>
      <c r="C27" s="216" t="s">
        <v>375</v>
      </c>
      <c r="D27" s="216" t="s">
        <v>376</v>
      </c>
      <c r="E27" s="216" t="s">
        <v>54</v>
      </c>
      <c r="F27" s="213">
        <v>20</v>
      </c>
      <c r="G27" s="213">
        <v>3230</v>
      </c>
      <c r="H27" s="213">
        <f t="shared" si="0"/>
        <v>64600</v>
      </c>
      <c r="I27" s="213"/>
      <c r="J27" s="213"/>
      <c r="K27" s="213">
        <v>3200</v>
      </c>
      <c r="L27" s="198">
        <f>K27*F27</f>
        <v>64000</v>
      </c>
      <c r="M27" s="175"/>
      <c r="N27" s="174"/>
      <c r="O27" s="175"/>
      <c r="P27" s="175"/>
      <c r="Q27" s="175"/>
      <c r="R27" s="175"/>
      <c r="S27" s="119"/>
    </row>
    <row r="28" spans="1:19" s="104" customFormat="1" ht="408.75" customHeight="1" x14ac:dyDescent="0.2">
      <c r="A28" s="119"/>
      <c r="B28" s="216">
        <v>5</v>
      </c>
      <c r="C28" s="216" t="s">
        <v>377</v>
      </c>
      <c r="D28" s="216" t="s">
        <v>378</v>
      </c>
      <c r="E28" s="216" t="s">
        <v>54</v>
      </c>
      <c r="F28" s="213">
        <v>6</v>
      </c>
      <c r="G28" s="213">
        <v>78300</v>
      </c>
      <c r="H28" s="213">
        <f t="shared" si="0"/>
        <v>469800</v>
      </c>
      <c r="I28" s="213"/>
      <c r="J28" s="213"/>
      <c r="K28" s="213">
        <v>78200</v>
      </c>
      <c r="L28" s="213">
        <f>K28*F28</f>
        <v>469200</v>
      </c>
      <c r="M28" s="175"/>
      <c r="N28" s="174"/>
      <c r="O28" s="175"/>
      <c r="P28" s="175"/>
      <c r="Q28" s="175"/>
      <c r="R28" s="175"/>
      <c r="S28" s="119"/>
    </row>
    <row r="29" spans="1:19" s="104" customFormat="1" ht="159.75" customHeight="1" x14ac:dyDescent="0.2">
      <c r="A29" s="119"/>
      <c r="B29" s="216">
        <v>6</v>
      </c>
      <c r="C29" s="216" t="s">
        <v>379</v>
      </c>
      <c r="D29" s="216" t="s">
        <v>380</v>
      </c>
      <c r="E29" s="216" t="s">
        <v>62</v>
      </c>
      <c r="F29" s="213">
        <v>90</v>
      </c>
      <c r="G29" s="213">
        <v>11400</v>
      </c>
      <c r="H29" s="213">
        <f t="shared" si="0"/>
        <v>1026000</v>
      </c>
      <c r="I29" s="213"/>
      <c r="J29" s="213"/>
      <c r="K29" s="213">
        <v>11300</v>
      </c>
      <c r="L29" s="213">
        <f>K29*F29</f>
        <v>1017000</v>
      </c>
      <c r="M29" s="175"/>
      <c r="N29" s="174"/>
      <c r="O29" s="175"/>
      <c r="P29" s="175"/>
      <c r="Q29" s="175"/>
      <c r="R29" s="175"/>
      <c r="S29" s="119"/>
    </row>
    <row r="30" spans="1:19" s="104" customFormat="1" ht="78" customHeight="1" x14ac:dyDescent="0.2">
      <c r="A30" s="119"/>
      <c r="B30" s="216">
        <v>7</v>
      </c>
      <c r="C30" s="216" t="s">
        <v>381</v>
      </c>
      <c r="D30" s="216" t="s">
        <v>382</v>
      </c>
      <c r="E30" s="216" t="s">
        <v>350</v>
      </c>
      <c r="F30" s="213">
        <v>3</v>
      </c>
      <c r="G30" s="213">
        <v>3100</v>
      </c>
      <c r="H30" s="213">
        <f t="shared" si="0"/>
        <v>9300</v>
      </c>
      <c r="I30" s="213"/>
      <c r="J30" s="213"/>
      <c r="K30" s="213">
        <v>3000</v>
      </c>
      <c r="L30" s="213">
        <f>K30*F30</f>
        <v>9000</v>
      </c>
      <c r="M30" s="175"/>
      <c r="N30" s="174"/>
      <c r="O30" s="175"/>
      <c r="P30" s="175"/>
      <c r="Q30" s="175"/>
      <c r="R30" s="175"/>
      <c r="S30" s="119"/>
    </row>
    <row r="31" spans="1:19" s="104" customFormat="1" ht="72.75" customHeight="1" x14ac:dyDescent="0.2">
      <c r="A31" s="119"/>
      <c r="B31" s="216">
        <v>8</v>
      </c>
      <c r="C31" s="216" t="s">
        <v>383</v>
      </c>
      <c r="D31" s="216" t="s">
        <v>384</v>
      </c>
      <c r="E31" s="216" t="s">
        <v>350</v>
      </c>
      <c r="F31" s="213">
        <v>3</v>
      </c>
      <c r="G31" s="213">
        <v>3100</v>
      </c>
      <c r="H31" s="213">
        <f t="shared" si="0"/>
        <v>9300</v>
      </c>
      <c r="I31" s="213"/>
      <c r="J31" s="213"/>
      <c r="K31" s="213">
        <v>3000</v>
      </c>
      <c r="L31" s="213">
        <f>K31*F31</f>
        <v>9000</v>
      </c>
      <c r="M31" s="174"/>
      <c r="N31" s="174"/>
      <c r="O31" s="175"/>
      <c r="P31" s="175"/>
      <c r="Q31" s="175"/>
      <c r="R31" s="175"/>
      <c r="S31" s="119"/>
    </row>
    <row r="32" spans="1:19" s="104" customFormat="1" ht="63.75" customHeight="1" x14ac:dyDescent="0.2">
      <c r="A32" s="119"/>
      <c r="B32" s="216">
        <v>9</v>
      </c>
      <c r="C32" s="216" t="s">
        <v>385</v>
      </c>
      <c r="D32" s="216" t="s">
        <v>386</v>
      </c>
      <c r="E32" s="216" t="s">
        <v>360</v>
      </c>
      <c r="F32" s="213">
        <v>50</v>
      </c>
      <c r="G32" s="213">
        <v>580</v>
      </c>
      <c r="H32" s="213">
        <f t="shared" si="0"/>
        <v>29000</v>
      </c>
      <c r="I32" s="213"/>
      <c r="J32" s="213"/>
      <c r="K32" s="213">
        <v>560</v>
      </c>
      <c r="L32" s="213">
        <f>K32*F32</f>
        <v>28000</v>
      </c>
      <c r="M32" s="174"/>
      <c r="N32" s="174"/>
      <c r="O32" s="175"/>
      <c r="P32" s="175"/>
      <c r="Q32" s="175"/>
      <c r="R32" s="175"/>
      <c r="S32" s="119"/>
    </row>
    <row r="33" spans="1:19" s="119" customFormat="1" ht="108" customHeight="1" x14ac:dyDescent="0.2">
      <c r="B33" s="216">
        <v>10</v>
      </c>
      <c r="C33" s="216" t="s">
        <v>387</v>
      </c>
      <c r="D33" s="216" t="s">
        <v>388</v>
      </c>
      <c r="E33" s="216" t="s">
        <v>389</v>
      </c>
      <c r="F33" s="213">
        <v>50</v>
      </c>
      <c r="G33" s="213">
        <v>540</v>
      </c>
      <c r="H33" s="213">
        <f t="shared" si="0"/>
        <v>27000</v>
      </c>
      <c r="I33" s="213"/>
      <c r="J33" s="213"/>
      <c r="K33" s="213">
        <v>520</v>
      </c>
      <c r="L33" s="213">
        <f>K33*F33</f>
        <v>26000</v>
      </c>
      <c r="M33" s="174"/>
      <c r="N33" s="174"/>
      <c r="O33" s="175"/>
      <c r="P33" s="175"/>
      <c r="Q33" s="175"/>
      <c r="R33" s="175"/>
    </row>
    <row r="34" spans="1:19" s="104" customFormat="1" ht="188.25" customHeight="1" x14ac:dyDescent="0.2">
      <c r="A34" s="119"/>
      <c r="B34" s="216">
        <v>11</v>
      </c>
      <c r="C34" s="216" t="s">
        <v>391</v>
      </c>
      <c r="D34" s="216" t="s">
        <v>390</v>
      </c>
      <c r="E34" s="216" t="s">
        <v>62</v>
      </c>
      <c r="F34" s="213">
        <v>9</v>
      </c>
      <c r="G34" s="213">
        <v>237600</v>
      </c>
      <c r="H34" s="213">
        <f t="shared" si="0"/>
        <v>2138400</v>
      </c>
      <c r="I34" s="213"/>
      <c r="J34" s="213"/>
      <c r="K34" s="213">
        <v>237500</v>
      </c>
      <c r="L34" s="213">
        <f>K34*F34</f>
        <v>2137500</v>
      </c>
      <c r="M34" s="174"/>
      <c r="N34" s="174"/>
      <c r="O34" s="175"/>
      <c r="P34" s="175"/>
      <c r="Q34" s="175"/>
      <c r="R34" s="175"/>
      <c r="S34" s="119"/>
    </row>
    <row r="35" spans="1:19" s="104" customFormat="1" ht="161.25" customHeight="1" x14ac:dyDescent="0.2">
      <c r="A35" s="119"/>
      <c r="B35" s="216">
        <v>12</v>
      </c>
      <c r="C35" s="216" t="s">
        <v>392</v>
      </c>
      <c r="D35" s="216" t="s">
        <v>393</v>
      </c>
      <c r="E35" s="216" t="s">
        <v>54</v>
      </c>
      <c r="F35" s="213">
        <v>1</v>
      </c>
      <c r="G35" s="213">
        <v>27800</v>
      </c>
      <c r="H35" s="213">
        <f t="shared" si="0"/>
        <v>27800</v>
      </c>
      <c r="I35" s="213"/>
      <c r="J35" s="213"/>
      <c r="K35" s="213">
        <v>27700</v>
      </c>
      <c r="L35" s="213">
        <f>K35*F35</f>
        <v>27700</v>
      </c>
      <c r="M35" s="175"/>
      <c r="N35" s="174"/>
      <c r="O35" s="175"/>
      <c r="P35" s="175"/>
      <c r="Q35" s="175"/>
      <c r="R35" s="175"/>
      <c r="S35" s="119"/>
    </row>
    <row r="36" spans="1:19" s="104" customFormat="1" ht="145.5" customHeight="1" x14ac:dyDescent="0.2">
      <c r="A36" s="119"/>
      <c r="B36" s="216">
        <v>13</v>
      </c>
      <c r="C36" s="216" t="s">
        <v>394</v>
      </c>
      <c r="D36" s="216" t="s">
        <v>395</v>
      </c>
      <c r="E36" s="216" t="s">
        <v>54</v>
      </c>
      <c r="F36" s="213">
        <v>1</v>
      </c>
      <c r="G36" s="213">
        <v>71000</v>
      </c>
      <c r="H36" s="213">
        <f t="shared" si="0"/>
        <v>71000</v>
      </c>
      <c r="I36" s="213"/>
      <c r="J36" s="213"/>
      <c r="K36" s="213">
        <v>69900</v>
      </c>
      <c r="L36" s="213">
        <f>K36*F36</f>
        <v>69900</v>
      </c>
      <c r="M36" s="175"/>
      <c r="N36" s="174"/>
      <c r="O36" s="175"/>
      <c r="P36" s="175"/>
      <c r="Q36" s="175"/>
      <c r="R36" s="175"/>
      <c r="S36" s="119"/>
    </row>
    <row r="37" spans="1:19" s="104" customFormat="1" ht="236.25" customHeight="1" x14ac:dyDescent="0.2">
      <c r="A37" s="119"/>
      <c r="B37" s="216">
        <v>14</v>
      </c>
      <c r="C37" s="216" t="s">
        <v>396</v>
      </c>
      <c r="D37" s="216" t="s">
        <v>397</v>
      </c>
      <c r="E37" s="216" t="s">
        <v>350</v>
      </c>
      <c r="F37" s="213">
        <v>8</v>
      </c>
      <c r="G37" s="213">
        <v>65800</v>
      </c>
      <c r="H37" s="213">
        <f t="shared" si="0"/>
        <v>526400</v>
      </c>
      <c r="I37" s="213"/>
      <c r="J37" s="213"/>
      <c r="K37" s="213">
        <v>65700</v>
      </c>
      <c r="L37" s="213">
        <f>K37*F37</f>
        <v>525600</v>
      </c>
      <c r="M37" s="175"/>
      <c r="N37" s="174"/>
      <c r="O37" s="175"/>
      <c r="P37" s="175"/>
      <c r="Q37" s="175"/>
      <c r="R37" s="175"/>
      <c r="S37" s="119"/>
    </row>
    <row r="38" spans="1:19" s="104" customFormat="1" ht="267" customHeight="1" x14ac:dyDescent="0.2">
      <c r="A38" s="119"/>
      <c r="B38" s="216">
        <v>15</v>
      </c>
      <c r="C38" s="216" t="s">
        <v>398</v>
      </c>
      <c r="D38" s="216" t="s">
        <v>399</v>
      </c>
      <c r="E38" s="216" t="s">
        <v>350</v>
      </c>
      <c r="F38" s="213">
        <v>8</v>
      </c>
      <c r="G38" s="213">
        <v>47000</v>
      </c>
      <c r="H38" s="213">
        <f t="shared" si="0"/>
        <v>376000</v>
      </c>
      <c r="I38" s="213"/>
      <c r="J38" s="213"/>
      <c r="K38" s="213">
        <v>46900</v>
      </c>
      <c r="L38" s="213">
        <f>K38*F38</f>
        <v>375200</v>
      </c>
      <c r="M38" s="175"/>
      <c r="N38" s="174"/>
      <c r="O38" s="175"/>
      <c r="P38" s="175"/>
      <c r="Q38" s="175"/>
      <c r="R38" s="175"/>
      <c r="S38" s="119"/>
    </row>
    <row r="39" spans="1:19" s="104" customFormat="1" ht="176.25" customHeight="1" x14ac:dyDescent="0.2">
      <c r="A39" s="119"/>
      <c r="B39" s="216">
        <v>16</v>
      </c>
      <c r="C39" s="216" t="s">
        <v>400</v>
      </c>
      <c r="D39" s="216" t="s">
        <v>401</v>
      </c>
      <c r="E39" s="216" t="s">
        <v>350</v>
      </c>
      <c r="F39" s="213">
        <v>4</v>
      </c>
      <c r="G39" s="213">
        <v>20400</v>
      </c>
      <c r="H39" s="213">
        <f t="shared" si="0"/>
        <v>81600</v>
      </c>
      <c r="I39" s="213"/>
      <c r="J39" s="213"/>
      <c r="K39" s="213">
        <v>20300</v>
      </c>
      <c r="L39" s="213">
        <f>K39*F39</f>
        <v>81200</v>
      </c>
      <c r="M39" s="175"/>
      <c r="N39" s="174"/>
      <c r="O39" s="175"/>
      <c r="P39" s="175"/>
      <c r="Q39" s="175"/>
      <c r="R39" s="175"/>
      <c r="S39" s="119"/>
    </row>
    <row r="40" spans="1:19" s="104" customFormat="1" ht="279" customHeight="1" x14ac:dyDescent="0.2">
      <c r="A40" s="119"/>
      <c r="B40" s="216">
        <v>17</v>
      </c>
      <c r="C40" s="216" t="s">
        <v>402</v>
      </c>
      <c r="D40" s="216" t="s">
        <v>403</v>
      </c>
      <c r="E40" s="216" t="s">
        <v>350</v>
      </c>
      <c r="F40" s="213">
        <v>6</v>
      </c>
      <c r="G40" s="213">
        <v>160700</v>
      </c>
      <c r="H40" s="213">
        <f t="shared" si="0"/>
        <v>964200</v>
      </c>
      <c r="I40" s="213"/>
      <c r="J40" s="213"/>
      <c r="K40" s="213">
        <v>160600</v>
      </c>
      <c r="L40" s="213">
        <f>K40*F40</f>
        <v>963600</v>
      </c>
      <c r="M40" s="175"/>
      <c r="N40" s="174"/>
      <c r="O40" s="175"/>
      <c r="P40" s="175"/>
      <c r="Q40" s="175"/>
      <c r="R40" s="175"/>
      <c r="S40" s="119"/>
    </row>
    <row r="41" spans="1:19" s="104" customFormat="1" ht="204" customHeight="1" x14ac:dyDescent="0.2">
      <c r="A41" s="119"/>
      <c r="B41" s="216">
        <v>18</v>
      </c>
      <c r="C41" s="216" t="s">
        <v>404</v>
      </c>
      <c r="D41" s="216" t="s">
        <v>405</v>
      </c>
      <c r="E41" s="216" t="s">
        <v>350</v>
      </c>
      <c r="F41" s="213">
        <v>1</v>
      </c>
      <c r="G41" s="213">
        <v>121300</v>
      </c>
      <c r="H41" s="213">
        <f t="shared" si="0"/>
        <v>121300</v>
      </c>
      <c r="I41" s="213"/>
      <c r="J41" s="213"/>
      <c r="K41" s="213">
        <v>121200</v>
      </c>
      <c r="L41" s="213">
        <f>K41*F41</f>
        <v>121200</v>
      </c>
      <c r="M41" s="175"/>
      <c r="N41" s="174"/>
      <c r="O41" s="175"/>
      <c r="P41" s="175"/>
      <c r="Q41" s="175"/>
      <c r="R41" s="175"/>
      <c r="S41" s="119"/>
    </row>
    <row r="42" spans="1:19" s="104" customFormat="1" ht="207" customHeight="1" x14ac:dyDescent="0.2">
      <c r="A42" s="119"/>
      <c r="B42" s="216">
        <v>19</v>
      </c>
      <c r="C42" s="216" t="s">
        <v>406</v>
      </c>
      <c r="D42" s="216" t="s">
        <v>405</v>
      </c>
      <c r="E42" s="216" t="s">
        <v>350</v>
      </c>
      <c r="F42" s="213">
        <v>1</v>
      </c>
      <c r="G42" s="213">
        <v>121300</v>
      </c>
      <c r="H42" s="213">
        <f t="shared" si="0"/>
        <v>121300</v>
      </c>
      <c r="I42" s="213"/>
      <c r="J42" s="213"/>
      <c r="K42" s="213">
        <v>121200</v>
      </c>
      <c r="L42" s="213">
        <f>K42*F42</f>
        <v>121200</v>
      </c>
      <c r="M42" s="175"/>
      <c r="N42" s="174"/>
      <c r="O42" s="175"/>
      <c r="P42" s="175"/>
      <c r="Q42" s="175"/>
      <c r="R42" s="175"/>
      <c r="S42" s="119"/>
    </row>
    <row r="43" spans="1:19" s="104" customFormat="1" ht="287.25" customHeight="1" x14ac:dyDescent="0.2">
      <c r="A43" s="119"/>
      <c r="B43" s="216">
        <v>20</v>
      </c>
      <c r="C43" s="216" t="s">
        <v>407</v>
      </c>
      <c r="D43" s="216" t="s">
        <v>408</v>
      </c>
      <c r="E43" s="216" t="s">
        <v>350</v>
      </c>
      <c r="F43" s="213">
        <v>5</v>
      </c>
      <c r="G43" s="213">
        <v>21700</v>
      </c>
      <c r="H43" s="213">
        <f t="shared" si="0"/>
        <v>108500</v>
      </c>
      <c r="I43" s="213"/>
      <c r="J43" s="213"/>
      <c r="K43" s="213">
        <v>21600</v>
      </c>
      <c r="L43" s="213">
        <f>K43*F43</f>
        <v>108000</v>
      </c>
      <c r="M43" s="175"/>
      <c r="N43" s="174"/>
      <c r="O43" s="175"/>
      <c r="P43" s="175"/>
      <c r="Q43" s="177"/>
      <c r="R43" s="177"/>
      <c r="S43" s="119"/>
    </row>
    <row r="44" spans="1:19" s="104" customFormat="1" ht="346.5" customHeight="1" x14ac:dyDescent="0.2">
      <c r="A44" s="119"/>
      <c r="B44" s="216">
        <v>21</v>
      </c>
      <c r="C44" s="216" t="s">
        <v>409</v>
      </c>
      <c r="D44" s="216" t="s">
        <v>410</v>
      </c>
      <c r="E44" s="216" t="s">
        <v>350</v>
      </c>
      <c r="F44" s="213">
        <v>1</v>
      </c>
      <c r="G44" s="213">
        <v>27800</v>
      </c>
      <c r="H44" s="213">
        <f t="shared" si="0"/>
        <v>27800</v>
      </c>
      <c r="I44" s="213"/>
      <c r="J44" s="213"/>
      <c r="K44" s="213">
        <v>27700</v>
      </c>
      <c r="L44" s="213">
        <f>K44*F44</f>
        <v>27700</v>
      </c>
      <c r="M44" s="174"/>
      <c r="N44" s="174"/>
      <c r="O44" s="175"/>
      <c r="P44" s="175"/>
      <c r="Q44" s="174"/>
      <c r="R44" s="174"/>
      <c r="S44" s="119"/>
    </row>
    <row r="45" spans="1:19" s="104" customFormat="1" ht="284.25" customHeight="1" x14ac:dyDescent="0.2">
      <c r="A45" s="119"/>
      <c r="B45" s="216">
        <v>22</v>
      </c>
      <c r="C45" s="216" t="s">
        <v>411</v>
      </c>
      <c r="D45" s="216" t="s">
        <v>412</v>
      </c>
      <c r="E45" s="216" t="s">
        <v>350</v>
      </c>
      <c r="F45" s="213">
        <v>5</v>
      </c>
      <c r="G45" s="213">
        <v>18300</v>
      </c>
      <c r="H45" s="213">
        <f t="shared" si="0"/>
        <v>91500</v>
      </c>
      <c r="I45" s="213"/>
      <c r="J45" s="213"/>
      <c r="K45" s="213">
        <v>18200</v>
      </c>
      <c r="L45" s="213">
        <f>K45*F45</f>
        <v>91000</v>
      </c>
      <c r="M45" s="175"/>
      <c r="N45" s="174"/>
      <c r="O45" s="175"/>
      <c r="P45" s="175"/>
      <c r="Q45" s="177"/>
      <c r="R45" s="177"/>
      <c r="S45" s="119"/>
    </row>
    <row r="46" spans="1:19" s="104" customFormat="1" ht="275.25" customHeight="1" x14ac:dyDescent="0.2">
      <c r="A46" s="119"/>
      <c r="B46" s="216">
        <v>23</v>
      </c>
      <c r="C46" s="216" t="s">
        <v>413</v>
      </c>
      <c r="D46" s="216" t="s">
        <v>414</v>
      </c>
      <c r="E46" s="216" t="s">
        <v>350</v>
      </c>
      <c r="F46" s="213">
        <v>20</v>
      </c>
      <c r="G46" s="213">
        <v>32300</v>
      </c>
      <c r="H46" s="213">
        <f t="shared" si="0"/>
        <v>646000</v>
      </c>
      <c r="I46" s="213"/>
      <c r="J46" s="213"/>
      <c r="K46" s="213">
        <v>32200</v>
      </c>
      <c r="L46" s="213">
        <f>K46*F46</f>
        <v>644000</v>
      </c>
      <c r="M46" s="174"/>
      <c r="N46" s="174"/>
      <c r="O46" s="175"/>
      <c r="P46" s="175"/>
      <c r="Q46" s="174"/>
      <c r="R46" s="174"/>
      <c r="S46" s="119"/>
    </row>
    <row r="47" spans="1:19" s="104" customFormat="1" ht="270" customHeight="1" x14ac:dyDescent="0.2">
      <c r="A47" s="119"/>
      <c r="B47" s="216">
        <v>24</v>
      </c>
      <c r="C47" s="216" t="s">
        <v>415</v>
      </c>
      <c r="D47" s="216" t="s">
        <v>416</v>
      </c>
      <c r="E47" s="216" t="s">
        <v>350</v>
      </c>
      <c r="F47" s="213">
        <v>2</v>
      </c>
      <c r="G47" s="213">
        <v>32300</v>
      </c>
      <c r="H47" s="213">
        <f t="shared" si="0"/>
        <v>64600</v>
      </c>
      <c r="I47" s="213"/>
      <c r="J47" s="213"/>
      <c r="K47" s="213">
        <v>32200</v>
      </c>
      <c r="L47" s="213">
        <f>K47*F47</f>
        <v>64400</v>
      </c>
      <c r="M47" s="174"/>
      <c r="N47" s="174"/>
      <c r="O47" s="175"/>
      <c r="P47" s="175"/>
      <c r="Q47" s="174"/>
      <c r="R47" s="174"/>
      <c r="S47" s="119"/>
    </row>
    <row r="48" spans="1:19" s="104" customFormat="1" ht="307.5" customHeight="1" x14ac:dyDescent="0.2">
      <c r="A48" s="119"/>
      <c r="B48" s="216">
        <v>25</v>
      </c>
      <c r="C48" s="216" t="s">
        <v>417</v>
      </c>
      <c r="D48" s="216" t="s">
        <v>418</v>
      </c>
      <c r="E48" s="216" t="s">
        <v>350</v>
      </c>
      <c r="F48" s="213">
        <v>17</v>
      </c>
      <c r="G48" s="213">
        <v>18200</v>
      </c>
      <c r="H48" s="213">
        <f t="shared" si="0"/>
        <v>309400</v>
      </c>
      <c r="I48" s="213"/>
      <c r="J48" s="213"/>
      <c r="K48" s="213">
        <v>18100</v>
      </c>
      <c r="L48" s="213">
        <f>K48*F48</f>
        <v>307700</v>
      </c>
      <c r="M48" s="175"/>
      <c r="N48" s="174"/>
      <c r="O48" s="175"/>
      <c r="P48" s="175"/>
      <c r="Q48" s="175"/>
      <c r="R48" s="175"/>
      <c r="S48" s="119"/>
    </row>
    <row r="49" spans="1:19" s="104" customFormat="1" ht="266.25" customHeight="1" x14ac:dyDescent="0.2">
      <c r="A49" s="119"/>
      <c r="B49" s="216">
        <v>26</v>
      </c>
      <c r="C49" s="216" t="s">
        <v>419</v>
      </c>
      <c r="D49" s="216" t="s">
        <v>543</v>
      </c>
      <c r="E49" s="216" t="s">
        <v>350</v>
      </c>
      <c r="F49" s="213">
        <v>30</v>
      </c>
      <c r="G49" s="213">
        <v>27700</v>
      </c>
      <c r="H49" s="213">
        <f t="shared" si="0"/>
        <v>831000</v>
      </c>
      <c r="I49" s="213"/>
      <c r="J49" s="213"/>
      <c r="K49" s="213">
        <v>27600</v>
      </c>
      <c r="L49" s="213">
        <f>K49*F49</f>
        <v>828000</v>
      </c>
      <c r="M49" s="174"/>
      <c r="N49" s="174"/>
      <c r="O49" s="175"/>
      <c r="P49" s="175"/>
      <c r="Q49" s="176"/>
      <c r="R49" s="176"/>
      <c r="S49" s="119"/>
    </row>
    <row r="50" spans="1:19" s="104" customFormat="1" ht="333.75" customHeight="1" x14ac:dyDescent="0.2">
      <c r="A50" s="119"/>
      <c r="B50" s="216">
        <v>27</v>
      </c>
      <c r="C50" s="216" t="s">
        <v>420</v>
      </c>
      <c r="D50" s="216" t="s">
        <v>421</v>
      </c>
      <c r="E50" s="216" t="s">
        <v>350</v>
      </c>
      <c r="F50" s="213">
        <v>15</v>
      </c>
      <c r="G50" s="213">
        <v>18300</v>
      </c>
      <c r="H50" s="213">
        <f t="shared" si="0"/>
        <v>274500</v>
      </c>
      <c r="I50" s="213"/>
      <c r="J50" s="213"/>
      <c r="K50" s="213">
        <v>18200</v>
      </c>
      <c r="L50" s="213">
        <f>K50*F50</f>
        <v>273000</v>
      </c>
      <c r="M50" s="175"/>
      <c r="N50" s="174"/>
      <c r="O50" s="175"/>
      <c r="P50" s="175"/>
      <c r="Q50" s="177"/>
      <c r="R50" s="177"/>
      <c r="S50" s="119"/>
    </row>
    <row r="51" spans="1:19" s="104" customFormat="1" ht="337.5" customHeight="1" x14ac:dyDescent="0.2">
      <c r="A51" s="119"/>
      <c r="B51" s="216">
        <v>28</v>
      </c>
      <c r="C51" s="216" t="s">
        <v>422</v>
      </c>
      <c r="D51" s="216" t="s">
        <v>544</v>
      </c>
      <c r="E51" s="216" t="s">
        <v>350</v>
      </c>
      <c r="F51" s="213">
        <v>3</v>
      </c>
      <c r="G51" s="213">
        <v>24700</v>
      </c>
      <c r="H51" s="213">
        <f t="shared" si="0"/>
        <v>74100</v>
      </c>
      <c r="I51" s="213"/>
      <c r="J51" s="213"/>
      <c r="K51" s="213">
        <v>24600</v>
      </c>
      <c r="L51" s="213">
        <f>K51*F51</f>
        <v>73800</v>
      </c>
      <c r="M51" s="175"/>
      <c r="N51" s="174"/>
      <c r="O51" s="175"/>
      <c r="P51" s="175"/>
      <c r="Q51" s="177"/>
      <c r="R51" s="177"/>
      <c r="S51" s="119"/>
    </row>
    <row r="52" spans="1:19" s="104" customFormat="1" ht="339" customHeight="1" x14ac:dyDescent="0.2">
      <c r="A52" s="119"/>
      <c r="B52" s="216">
        <v>29</v>
      </c>
      <c r="C52" s="216" t="s">
        <v>423</v>
      </c>
      <c r="D52" s="216" t="s">
        <v>424</v>
      </c>
      <c r="E52" s="216" t="s">
        <v>350</v>
      </c>
      <c r="F52" s="213">
        <v>6</v>
      </c>
      <c r="G52" s="213">
        <v>36300</v>
      </c>
      <c r="H52" s="213">
        <f t="shared" si="0"/>
        <v>217800</v>
      </c>
      <c r="I52" s="213"/>
      <c r="J52" s="213"/>
      <c r="K52" s="213">
        <v>36200</v>
      </c>
      <c r="L52" s="213">
        <f>K52*F52</f>
        <v>217200</v>
      </c>
      <c r="M52" s="175"/>
      <c r="N52" s="174"/>
      <c r="O52" s="174"/>
      <c r="P52" s="174"/>
      <c r="Q52" s="175"/>
      <c r="R52" s="175"/>
      <c r="S52" s="119"/>
    </row>
    <row r="53" spans="1:19" s="104" customFormat="1" ht="332.25" customHeight="1" x14ac:dyDescent="0.2">
      <c r="A53" s="119"/>
      <c r="B53" s="216">
        <v>30</v>
      </c>
      <c r="C53" s="216" t="s">
        <v>425</v>
      </c>
      <c r="D53" s="216" t="s">
        <v>426</v>
      </c>
      <c r="E53" s="216" t="s">
        <v>350</v>
      </c>
      <c r="F53" s="213">
        <v>15</v>
      </c>
      <c r="G53" s="213">
        <v>49400</v>
      </c>
      <c r="H53" s="213">
        <f t="shared" si="0"/>
        <v>741000</v>
      </c>
      <c r="I53" s="213"/>
      <c r="J53" s="213"/>
      <c r="K53" s="213">
        <v>49300</v>
      </c>
      <c r="L53" s="213">
        <f>K53*F53</f>
        <v>739500</v>
      </c>
      <c r="M53" s="174"/>
      <c r="N53" s="174"/>
      <c r="O53" s="174"/>
      <c r="P53" s="174"/>
      <c r="Q53" s="175"/>
      <c r="R53" s="175"/>
      <c r="S53" s="119"/>
    </row>
    <row r="54" spans="1:19" s="104" customFormat="1" ht="247.5" customHeight="1" x14ac:dyDescent="0.2">
      <c r="A54" s="119"/>
      <c r="B54" s="216">
        <v>31</v>
      </c>
      <c r="C54" s="216" t="s">
        <v>427</v>
      </c>
      <c r="D54" s="216" t="s">
        <v>428</v>
      </c>
      <c r="E54" s="216" t="s">
        <v>350</v>
      </c>
      <c r="F54" s="213">
        <v>2</v>
      </c>
      <c r="G54" s="213">
        <v>27700</v>
      </c>
      <c r="H54" s="213">
        <f t="shared" si="0"/>
        <v>55400</v>
      </c>
      <c r="I54" s="213"/>
      <c r="J54" s="213"/>
      <c r="K54" s="213">
        <v>27600</v>
      </c>
      <c r="L54" s="213">
        <f>K54*F54</f>
        <v>55200</v>
      </c>
      <c r="M54" s="175"/>
      <c r="N54" s="174"/>
      <c r="O54" s="175"/>
      <c r="P54" s="175"/>
      <c r="Q54" s="175"/>
      <c r="R54" s="175"/>
      <c r="S54" s="119"/>
    </row>
    <row r="55" spans="1:19" s="182" customFormat="1" ht="210.75" customHeight="1" x14ac:dyDescent="0.2">
      <c r="A55" s="119"/>
      <c r="B55" s="216">
        <v>32</v>
      </c>
      <c r="C55" s="216" t="s">
        <v>431</v>
      </c>
      <c r="D55" s="216" t="s">
        <v>432</v>
      </c>
      <c r="E55" s="216" t="s">
        <v>350</v>
      </c>
      <c r="F55" s="213">
        <v>4</v>
      </c>
      <c r="G55" s="213">
        <v>153300</v>
      </c>
      <c r="H55" s="213">
        <f t="shared" si="0"/>
        <v>613200</v>
      </c>
      <c r="I55" s="213"/>
      <c r="J55" s="213"/>
      <c r="K55" s="213">
        <v>153200</v>
      </c>
      <c r="L55" s="213">
        <f>K55*F55</f>
        <v>612800</v>
      </c>
      <c r="M55" s="175"/>
      <c r="N55" s="174"/>
      <c r="O55" s="175"/>
      <c r="P55" s="175"/>
      <c r="Q55" s="175"/>
      <c r="R55" s="175"/>
      <c r="S55" s="119"/>
    </row>
    <row r="56" spans="1:19" s="184" customFormat="1" ht="248.25" customHeight="1" x14ac:dyDescent="0.2">
      <c r="A56" s="119"/>
      <c r="B56" s="216">
        <v>33</v>
      </c>
      <c r="C56" s="216" t="s">
        <v>429</v>
      </c>
      <c r="D56" s="216" t="s">
        <v>430</v>
      </c>
      <c r="E56" s="216" t="s">
        <v>350</v>
      </c>
      <c r="F56" s="213">
        <v>15</v>
      </c>
      <c r="G56" s="213">
        <v>61200</v>
      </c>
      <c r="H56" s="213">
        <f t="shared" si="0"/>
        <v>918000</v>
      </c>
      <c r="I56" s="213"/>
      <c r="J56" s="213"/>
      <c r="K56" s="213">
        <v>61100</v>
      </c>
      <c r="L56" s="213">
        <f>K56*F56</f>
        <v>916500</v>
      </c>
      <c r="M56" s="175"/>
      <c r="N56" s="174"/>
      <c r="O56" s="175"/>
      <c r="P56" s="175"/>
      <c r="Q56" s="175"/>
      <c r="R56" s="175"/>
      <c r="S56" s="119"/>
    </row>
    <row r="57" spans="1:19" s="184" customFormat="1" ht="234" customHeight="1" x14ac:dyDescent="0.2">
      <c r="A57" s="119"/>
      <c r="B57" s="216">
        <v>34</v>
      </c>
      <c r="C57" s="216" t="s">
        <v>433</v>
      </c>
      <c r="D57" s="216" t="s">
        <v>434</v>
      </c>
      <c r="E57" s="216" t="s">
        <v>350</v>
      </c>
      <c r="F57" s="213">
        <v>15</v>
      </c>
      <c r="G57" s="213">
        <v>69100</v>
      </c>
      <c r="H57" s="213">
        <f t="shared" si="0"/>
        <v>1036500</v>
      </c>
      <c r="I57" s="213"/>
      <c r="J57" s="213"/>
      <c r="K57" s="213">
        <v>69000</v>
      </c>
      <c r="L57" s="213">
        <f>K57*F57</f>
        <v>1035000</v>
      </c>
      <c r="M57" s="175"/>
      <c r="N57" s="174"/>
      <c r="O57" s="175"/>
      <c r="P57" s="175"/>
      <c r="Q57" s="175"/>
      <c r="R57" s="175"/>
      <c r="S57" s="119"/>
    </row>
    <row r="58" spans="1:19" s="184" customFormat="1" ht="237.75" customHeight="1" x14ac:dyDescent="0.2">
      <c r="A58" s="119"/>
      <c r="B58" s="216">
        <v>35</v>
      </c>
      <c r="C58" s="216" t="s">
        <v>435</v>
      </c>
      <c r="D58" s="216" t="s">
        <v>436</v>
      </c>
      <c r="E58" s="216" t="s">
        <v>350</v>
      </c>
      <c r="F58" s="213">
        <v>1</v>
      </c>
      <c r="G58" s="213">
        <v>182800</v>
      </c>
      <c r="H58" s="213">
        <f t="shared" si="0"/>
        <v>182800</v>
      </c>
      <c r="I58" s="213"/>
      <c r="J58" s="213"/>
      <c r="K58" s="213">
        <v>182700</v>
      </c>
      <c r="L58" s="213">
        <f>K58*F58</f>
        <v>182700</v>
      </c>
      <c r="M58" s="175"/>
      <c r="N58" s="174"/>
      <c r="O58" s="175"/>
      <c r="P58" s="175"/>
      <c r="Q58" s="175"/>
      <c r="R58" s="175"/>
      <c r="S58" s="119"/>
    </row>
    <row r="59" spans="1:19" s="184" customFormat="1" ht="215.25" customHeight="1" x14ac:dyDescent="0.2">
      <c r="A59" s="119"/>
      <c r="B59" s="216">
        <v>36</v>
      </c>
      <c r="C59" s="216" t="s">
        <v>545</v>
      </c>
      <c r="D59" s="216" t="s">
        <v>545</v>
      </c>
      <c r="E59" s="216" t="s">
        <v>41</v>
      </c>
      <c r="F59" s="213">
        <v>2</v>
      </c>
      <c r="G59" s="213">
        <v>127900</v>
      </c>
      <c r="H59" s="213">
        <f t="shared" si="0"/>
        <v>255800</v>
      </c>
      <c r="I59" s="213">
        <v>99000</v>
      </c>
      <c r="J59" s="213">
        <f>I59*F59</f>
        <v>198000</v>
      </c>
      <c r="K59" s="213">
        <v>127800</v>
      </c>
      <c r="L59" s="213">
        <f>K59*F59</f>
        <v>255600</v>
      </c>
      <c r="M59" s="175"/>
      <c r="N59" s="174"/>
      <c r="O59" s="175"/>
      <c r="P59" s="175"/>
      <c r="Q59" s="175"/>
      <c r="R59" s="175"/>
      <c r="S59" s="119"/>
    </row>
    <row r="60" spans="1:19" s="184" customFormat="1" ht="243.75" customHeight="1" x14ac:dyDescent="0.2">
      <c r="A60" s="119"/>
      <c r="B60" s="216">
        <v>37</v>
      </c>
      <c r="C60" s="216" t="s">
        <v>546</v>
      </c>
      <c r="D60" s="216" t="s">
        <v>546</v>
      </c>
      <c r="E60" s="216" t="s">
        <v>69</v>
      </c>
      <c r="F60" s="213">
        <v>2</v>
      </c>
      <c r="G60" s="213">
        <v>132600</v>
      </c>
      <c r="H60" s="213">
        <f t="shared" si="0"/>
        <v>265200</v>
      </c>
      <c r="I60" s="213">
        <v>99000</v>
      </c>
      <c r="J60" s="213">
        <f>I60*F60</f>
        <v>198000</v>
      </c>
      <c r="K60" s="213">
        <v>132500</v>
      </c>
      <c r="L60" s="213">
        <f>K60*F60</f>
        <v>265000</v>
      </c>
      <c r="M60" s="175"/>
      <c r="N60" s="174"/>
      <c r="O60" s="175"/>
      <c r="P60" s="175"/>
      <c r="Q60" s="175"/>
      <c r="R60" s="175"/>
      <c r="S60" s="119"/>
    </row>
    <row r="61" spans="1:19" s="184" customFormat="1" ht="72.75" customHeight="1" x14ac:dyDescent="0.2">
      <c r="A61" s="119"/>
      <c r="B61" s="216">
        <v>38</v>
      </c>
      <c r="C61" s="373" t="s">
        <v>437</v>
      </c>
      <c r="D61" s="373" t="s">
        <v>437</v>
      </c>
      <c r="E61" s="373" t="s">
        <v>62</v>
      </c>
      <c r="F61" s="199">
        <v>8</v>
      </c>
      <c r="G61" s="199">
        <v>11950</v>
      </c>
      <c r="H61" s="213">
        <f t="shared" si="0"/>
        <v>95600</v>
      </c>
      <c r="I61" s="199"/>
      <c r="J61" s="199"/>
      <c r="K61" s="199"/>
      <c r="L61" s="199"/>
      <c r="M61" s="176"/>
      <c r="N61" s="174"/>
      <c r="O61" s="175"/>
      <c r="P61" s="175"/>
      <c r="Q61" s="174"/>
      <c r="R61" s="174"/>
      <c r="S61" s="119"/>
    </row>
    <row r="62" spans="1:19" s="184" customFormat="1" ht="106.5" customHeight="1" x14ac:dyDescent="0.2">
      <c r="A62" s="119"/>
      <c r="B62" s="216">
        <v>39</v>
      </c>
      <c r="C62" s="373" t="s">
        <v>438</v>
      </c>
      <c r="D62" s="373" t="s">
        <v>438</v>
      </c>
      <c r="E62" s="373" t="s">
        <v>62</v>
      </c>
      <c r="F62" s="199">
        <v>8</v>
      </c>
      <c r="G62" s="199">
        <v>11950</v>
      </c>
      <c r="H62" s="213">
        <f t="shared" si="0"/>
        <v>95600</v>
      </c>
      <c r="I62" s="199"/>
      <c r="J62" s="199"/>
      <c r="K62" s="199"/>
      <c r="L62" s="199"/>
      <c r="M62" s="176"/>
      <c r="N62" s="174"/>
      <c r="O62" s="175"/>
      <c r="P62" s="175"/>
      <c r="Q62" s="174"/>
      <c r="R62" s="174"/>
      <c r="S62" s="119"/>
    </row>
    <row r="63" spans="1:19" s="184" customFormat="1" ht="74.25" customHeight="1" x14ac:dyDescent="0.2">
      <c r="A63" s="119"/>
      <c r="B63" s="216">
        <v>40</v>
      </c>
      <c r="C63" s="373" t="s">
        <v>439</v>
      </c>
      <c r="D63" s="373" t="s">
        <v>439</v>
      </c>
      <c r="E63" s="373" t="s">
        <v>62</v>
      </c>
      <c r="F63" s="199">
        <v>8</v>
      </c>
      <c r="G63" s="199">
        <v>24800</v>
      </c>
      <c r="H63" s="213">
        <f t="shared" si="0"/>
        <v>198400</v>
      </c>
      <c r="I63" s="199"/>
      <c r="J63" s="199"/>
      <c r="K63" s="199"/>
      <c r="L63" s="199"/>
      <c r="M63" s="176"/>
      <c r="N63" s="174"/>
      <c r="O63" s="175"/>
      <c r="P63" s="175"/>
      <c r="Q63" s="174"/>
      <c r="R63" s="174"/>
      <c r="S63" s="119"/>
    </row>
    <row r="64" spans="1:19" s="184" customFormat="1" ht="94.5" customHeight="1" x14ac:dyDescent="0.2">
      <c r="A64" s="119"/>
      <c r="B64" s="216">
        <v>41</v>
      </c>
      <c r="C64" s="373" t="s">
        <v>440</v>
      </c>
      <c r="D64" s="373" t="s">
        <v>440</v>
      </c>
      <c r="E64" s="373" t="s">
        <v>62</v>
      </c>
      <c r="F64" s="199">
        <v>15</v>
      </c>
      <c r="G64" s="199">
        <v>4595</v>
      </c>
      <c r="H64" s="213">
        <f t="shared" si="0"/>
        <v>68925</v>
      </c>
      <c r="I64" s="199"/>
      <c r="J64" s="199"/>
      <c r="K64" s="199"/>
      <c r="L64" s="199"/>
      <c r="M64" s="176"/>
      <c r="N64" s="174"/>
      <c r="O64" s="175"/>
      <c r="P64" s="175"/>
      <c r="Q64" s="174"/>
      <c r="R64" s="174"/>
      <c r="S64" s="119"/>
    </row>
    <row r="65" spans="1:19" s="184" customFormat="1" ht="123" customHeight="1" x14ac:dyDescent="0.2">
      <c r="A65" s="119"/>
      <c r="B65" s="216">
        <v>42</v>
      </c>
      <c r="C65" s="373" t="s">
        <v>441</v>
      </c>
      <c r="D65" s="373" t="s">
        <v>441</v>
      </c>
      <c r="E65" s="373" t="s">
        <v>62</v>
      </c>
      <c r="F65" s="199">
        <v>1</v>
      </c>
      <c r="G65" s="199">
        <v>25400</v>
      </c>
      <c r="H65" s="213">
        <f t="shared" si="0"/>
        <v>25400</v>
      </c>
      <c r="I65" s="199"/>
      <c r="J65" s="199"/>
      <c r="K65" s="199"/>
      <c r="L65" s="199"/>
      <c r="M65" s="176"/>
      <c r="N65" s="174"/>
      <c r="O65" s="175"/>
      <c r="P65" s="175"/>
      <c r="Q65" s="174"/>
      <c r="R65" s="174"/>
      <c r="S65" s="119"/>
    </row>
    <row r="66" spans="1:19" s="148" customFormat="1" ht="64.5" customHeight="1" x14ac:dyDescent="0.2">
      <c r="A66" s="170"/>
      <c r="B66" s="215"/>
      <c r="C66" s="219" t="s">
        <v>6</v>
      </c>
      <c r="D66" s="215"/>
      <c r="E66" s="215"/>
      <c r="F66" s="215"/>
      <c r="G66" s="219"/>
      <c r="H66" s="215">
        <f>SUM(H24:H65)</f>
        <v>15153125</v>
      </c>
      <c r="I66" s="215"/>
      <c r="J66" s="215">
        <f>SUM(J24:J60)</f>
        <v>396000</v>
      </c>
      <c r="K66" s="215"/>
      <c r="L66" s="215">
        <v>14631300</v>
      </c>
      <c r="M66" s="171"/>
      <c r="N66" s="171"/>
      <c r="O66" s="171"/>
      <c r="P66" s="171"/>
      <c r="Q66" s="171"/>
      <c r="R66" s="171"/>
      <c r="S66" s="170"/>
    </row>
    <row r="67" spans="1:19" s="148" customFormat="1" ht="26.25" customHeight="1" x14ac:dyDescent="0.2">
      <c r="A67" s="170"/>
      <c r="B67" s="209"/>
      <c r="C67" s="214"/>
      <c r="D67" s="209"/>
      <c r="E67" s="209"/>
      <c r="F67" s="209"/>
      <c r="G67" s="214"/>
      <c r="H67" s="209"/>
      <c r="I67" s="209"/>
      <c r="J67" s="209"/>
      <c r="K67" s="209"/>
      <c r="L67" s="209"/>
      <c r="M67" s="171"/>
      <c r="N67" s="171"/>
      <c r="O67" s="171"/>
      <c r="P67" s="171"/>
      <c r="Q67" s="171"/>
      <c r="R67" s="171"/>
      <c r="S67" s="170"/>
    </row>
    <row r="68" spans="1:19" s="148" customFormat="1" ht="47.25" customHeight="1" x14ac:dyDescent="0.2">
      <c r="A68" s="170"/>
      <c r="B68" s="209" t="s">
        <v>443</v>
      </c>
      <c r="C68" s="358" t="s">
        <v>444</v>
      </c>
      <c r="D68" s="358"/>
      <c r="E68" s="358"/>
      <c r="F68" s="209"/>
      <c r="G68" s="214"/>
      <c r="H68" s="209"/>
      <c r="I68" s="209"/>
      <c r="J68" s="209"/>
      <c r="K68" s="209"/>
      <c r="L68" s="209"/>
      <c r="M68" s="171"/>
      <c r="N68" s="171"/>
      <c r="O68" s="171"/>
      <c r="P68" s="171"/>
      <c r="Q68" s="171"/>
      <c r="R68" s="171"/>
      <c r="S68" s="170"/>
    </row>
    <row r="69" spans="1:19" s="148" customFormat="1" ht="17.25" customHeight="1" x14ac:dyDescent="0.2">
      <c r="A69" s="170"/>
      <c r="B69" s="209"/>
      <c r="C69" s="214"/>
      <c r="D69" s="209"/>
      <c r="E69" s="209"/>
      <c r="F69" s="209"/>
      <c r="G69" s="214"/>
      <c r="H69" s="209"/>
      <c r="I69" s="209"/>
      <c r="J69" s="209"/>
      <c r="K69" s="209"/>
      <c r="L69" s="209"/>
      <c r="M69" s="171"/>
      <c r="N69" s="171"/>
      <c r="O69" s="171"/>
      <c r="P69" s="171"/>
      <c r="Q69" s="171"/>
      <c r="R69" s="171"/>
      <c r="S69" s="170"/>
    </row>
    <row r="70" spans="1:19" s="148" customFormat="1" ht="95.25" customHeight="1" x14ac:dyDescent="0.2">
      <c r="A70" s="170"/>
      <c r="B70" s="357" t="s">
        <v>445</v>
      </c>
      <c r="C70" s="357" t="s">
        <v>7</v>
      </c>
      <c r="D70" s="357" t="s">
        <v>251</v>
      </c>
      <c r="E70" s="357" t="s">
        <v>13</v>
      </c>
      <c r="F70" s="357"/>
      <c r="G70" s="357"/>
      <c r="H70" s="357"/>
      <c r="I70" s="359"/>
      <c r="J70" s="200"/>
      <c r="K70" s="209"/>
      <c r="L70" s="209"/>
      <c r="M70" s="171"/>
      <c r="N70" s="171"/>
      <c r="O70" s="171"/>
      <c r="P70" s="171"/>
      <c r="Q70" s="171"/>
      <c r="R70" s="171"/>
      <c r="S70" s="170"/>
    </row>
    <row r="71" spans="1:19" s="148" customFormat="1" ht="90.75" customHeight="1" x14ac:dyDescent="0.2">
      <c r="A71" s="170"/>
      <c r="B71" s="357"/>
      <c r="C71" s="366"/>
      <c r="D71" s="366"/>
      <c r="E71" s="201" t="s">
        <v>3</v>
      </c>
      <c r="F71" s="201" t="s">
        <v>9</v>
      </c>
      <c r="G71" s="202" t="s">
        <v>10</v>
      </c>
      <c r="H71" s="202" t="s">
        <v>12</v>
      </c>
      <c r="I71" s="359"/>
      <c r="J71" s="200"/>
      <c r="K71" s="209"/>
      <c r="L71" s="209"/>
      <c r="M71" s="171"/>
      <c r="N71" s="171"/>
      <c r="O71" s="171"/>
      <c r="P71" s="171"/>
      <c r="Q71" s="171"/>
      <c r="R71" s="171"/>
      <c r="S71" s="170"/>
    </row>
    <row r="72" spans="1:19" s="148" customFormat="1" ht="135" customHeight="1" x14ac:dyDescent="0.2">
      <c r="A72" s="170"/>
      <c r="B72" s="371">
        <v>38</v>
      </c>
      <c r="C72" s="400" t="s">
        <v>437</v>
      </c>
      <c r="D72" s="400" t="s">
        <v>437</v>
      </c>
      <c r="E72" s="372" t="s">
        <v>62</v>
      </c>
      <c r="F72" s="210">
        <v>8</v>
      </c>
      <c r="G72" s="213">
        <v>11950</v>
      </c>
      <c r="H72" s="210">
        <f>G72*F72</f>
        <v>95600</v>
      </c>
      <c r="I72" s="203"/>
      <c r="J72" s="209"/>
      <c r="K72" s="209"/>
      <c r="L72" s="209"/>
      <c r="M72" s="171"/>
      <c r="N72" s="171"/>
      <c r="O72" s="171"/>
      <c r="P72" s="171"/>
      <c r="Q72" s="171"/>
      <c r="R72" s="171"/>
      <c r="S72" s="170"/>
    </row>
    <row r="73" spans="1:19" s="148" customFormat="1" ht="146.25" customHeight="1" x14ac:dyDescent="0.2">
      <c r="A73" s="170"/>
      <c r="B73" s="371">
        <v>39</v>
      </c>
      <c r="C73" s="400" t="s">
        <v>438</v>
      </c>
      <c r="D73" s="400" t="s">
        <v>438</v>
      </c>
      <c r="E73" s="372" t="s">
        <v>62</v>
      </c>
      <c r="F73" s="213">
        <v>8</v>
      </c>
      <c r="G73" s="213">
        <v>11950</v>
      </c>
      <c r="H73" s="210">
        <f t="shared" ref="H73:H76" si="1">G73*F73</f>
        <v>95600</v>
      </c>
      <c r="I73" s="203"/>
      <c r="J73" s="209"/>
      <c r="K73" s="209"/>
      <c r="L73" s="209"/>
      <c r="M73" s="171"/>
      <c r="N73" s="171"/>
      <c r="O73" s="171"/>
      <c r="P73" s="171"/>
      <c r="Q73" s="171"/>
      <c r="R73" s="171"/>
      <c r="S73" s="170"/>
    </row>
    <row r="74" spans="1:19" s="148" customFormat="1" ht="131.25" customHeight="1" x14ac:dyDescent="0.2">
      <c r="A74" s="170"/>
      <c r="B74" s="371">
        <v>40</v>
      </c>
      <c r="C74" s="400" t="s">
        <v>439</v>
      </c>
      <c r="D74" s="400" t="s">
        <v>439</v>
      </c>
      <c r="E74" s="372" t="s">
        <v>62</v>
      </c>
      <c r="F74" s="210">
        <v>8</v>
      </c>
      <c r="G74" s="213">
        <v>24800</v>
      </c>
      <c r="H74" s="210">
        <f t="shared" si="1"/>
        <v>198400</v>
      </c>
      <c r="I74" s="203"/>
      <c r="J74" s="209"/>
      <c r="K74" s="209"/>
      <c r="L74" s="209"/>
      <c r="M74" s="171"/>
      <c r="N74" s="171"/>
      <c r="O74" s="171"/>
      <c r="P74" s="171"/>
      <c r="Q74" s="171"/>
      <c r="R74" s="171"/>
      <c r="S74" s="170"/>
    </row>
    <row r="75" spans="1:19" s="148" customFormat="1" ht="144" customHeight="1" x14ac:dyDescent="0.2">
      <c r="A75" s="170"/>
      <c r="B75" s="371">
        <v>41</v>
      </c>
      <c r="C75" s="400" t="s">
        <v>440</v>
      </c>
      <c r="D75" s="400" t="s">
        <v>440</v>
      </c>
      <c r="E75" s="372" t="s">
        <v>62</v>
      </c>
      <c r="F75" s="210">
        <v>15</v>
      </c>
      <c r="G75" s="213">
        <v>4595</v>
      </c>
      <c r="H75" s="210">
        <f t="shared" si="1"/>
        <v>68925</v>
      </c>
      <c r="I75" s="203"/>
      <c r="J75" s="209"/>
      <c r="K75" s="209"/>
      <c r="L75" s="209"/>
      <c r="M75" s="171"/>
      <c r="N75" s="171"/>
      <c r="O75" s="171"/>
      <c r="P75" s="171"/>
      <c r="Q75" s="171"/>
      <c r="R75" s="171"/>
      <c r="S75" s="170"/>
    </row>
    <row r="76" spans="1:19" s="148" customFormat="1" ht="141" customHeight="1" x14ac:dyDescent="0.2">
      <c r="A76" s="170"/>
      <c r="B76" s="216">
        <v>42</v>
      </c>
      <c r="C76" s="373" t="s">
        <v>441</v>
      </c>
      <c r="D76" s="373" t="s">
        <v>441</v>
      </c>
      <c r="E76" s="210" t="s">
        <v>62</v>
      </c>
      <c r="F76" s="210">
        <v>1</v>
      </c>
      <c r="G76" s="213">
        <v>25400</v>
      </c>
      <c r="H76" s="210">
        <f t="shared" si="1"/>
        <v>25400</v>
      </c>
      <c r="I76" s="203"/>
      <c r="J76" s="209"/>
      <c r="K76" s="209"/>
      <c r="L76" s="209"/>
      <c r="M76" s="171"/>
      <c r="N76" s="171"/>
      <c r="O76" s="171"/>
      <c r="P76" s="171"/>
      <c r="Q76" s="171"/>
      <c r="R76" s="171"/>
      <c r="S76" s="170"/>
    </row>
    <row r="77" spans="1:19" s="148" customFormat="1" ht="62.25" customHeight="1" x14ac:dyDescent="0.2">
      <c r="A77" s="170"/>
      <c r="B77" s="357" t="s">
        <v>85</v>
      </c>
      <c r="C77" s="357"/>
      <c r="D77" s="357"/>
      <c r="E77" s="357"/>
      <c r="F77" s="357"/>
      <c r="G77" s="357"/>
      <c r="H77" s="207">
        <f>SUM(H72:H76)</f>
        <v>483925</v>
      </c>
      <c r="I77" s="209"/>
      <c r="J77" s="209"/>
      <c r="K77" s="209"/>
      <c r="L77" s="209"/>
      <c r="M77" s="171"/>
      <c r="N77" s="171"/>
      <c r="O77" s="171"/>
      <c r="P77" s="171"/>
      <c r="Q77" s="171"/>
      <c r="R77" s="171"/>
      <c r="S77" s="170"/>
    </row>
    <row r="78" spans="1:19" s="148" customFormat="1" ht="40.15" customHeight="1" x14ac:dyDescent="0.2">
      <c r="A78" s="170"/>
      <c r="B78" s="358" t="s">
        <v>446</v>
      </c>
      <c r="C78" s="358"/>
      <c r="D78" s="358"/>
      <c r="E78" s="358"/>
      <c r="F78" s="358"/>
      <c r="G78" s="358"/>
      <c r="H78" s="358"/>
      <c r="I78" s="358"/>
      <c r="J78" s="358"/>
      <c r="K78" s="358"/>
      <c r="L78" s="358"/>
      <c r="M78" s="171"/>
      <c r="N78" s="171"/>
      <c r="O78" s="171"/>
      <c r="P78" s="171"/>
      <c r="Q78" s="171"/>
      <c r="R78" s="171"/>
      <c r="S78" s="170"/>
    </row>
    <row r="79" spans="1:19" ht="69.75" customHeight="1" x14ac:dyDescent="0.25">
      <c r="A79" s="165"/>
      <c r="B79" s="352"/>
      <c r="C79" s="352"/>
      <c r="D79" s="352"/>
      <c r="E79" s="352"/>
      <c r="F79" s="352"/>
      <c r="G79" s="352"/>
      <c r="H79" s="352"/>
      <c r="I79" s="352"/>
      <c r="J79" s="352"/>
      <c r="K79" s="358"/>
      <c r="L79" s="358"/>
      <c r="M79" s="178"/>
      <c r="N79" s="178"/>
      <c r="O79" s="165"/>
      <c r="P79" s="165"/>
      <c r="Q79" s="165"/>
      <c r="R79" s="165"/>
      <c r="S79" s="165"/>
    </row>
    <row r="80" spans="1:19" ht="128.25" customHeight="1" x14ac:dyDescent="0.25">
      <c r="A80" s="165"/>
      <c r="B80" s="207" t="s">
        <v>11</v>
      </c>
      <c r="C80" s="207" t="s">
        <v>17</v>
      </c>
      <c r="D80" s="357" t="s">
        <v>18</v>
      </c>
      <c r="E80" s="357"/>
      <c r="F80" s="357" t="s">
        <v>20</v>
      </c>
      <c r="G80" s="357"/>
      <c r="H80" s="357"/>
      <c r="I80" s="368" t="s">
        <v>19</v>
      </c>
      <c r="J80" s="369"/>
      <c r="K80" s="200"/>
      <c r="L80" s="200"/>
      <c r="M80" s="165"/>
      <c r="N80" s="165"/>
      <c r="O80" s="165"/>
      <c r="P80" s="165"/>
      <c r="Q80" s="165"/>
      <c r="R80" s="165"/>
      <c r="S80" s="165"/>
    </row>
    <row r="81" spans="1:19" ht="108.75" customHeight="1" x14ac:dyDescent="0.25">
      <c r="A81" s="165"/>
      <c r="B81" s="208">
        <v>1</v>
      </c>
      <c r="C81" s="207" t="s">
        <v>561</v>
      </c>
      <c r="D81" s="368" t="s">
        <v>562</v>
      </c>
      <c r="E81" s="369"/>
      <c r="F81" s="368">
        <v>36.369999999999997</v>
      </c>
      <c r="G81" s="370"/>
      <c r="H81" s="369"/>
      <c r="I81" s="368">
        <v>396000</v>
      </c>
      <c r="J81" s="369"/>
      <c r="K81" s="200"/>
      <c r="L81" s="200"/>
      <c r="M81" s="165"/>
      <c r="N81" s="165"/>
      <c r="O81" s="165"/>
      <c r="P81" s="165"/>
      <c r="Q81" s="165"/>
      <c r="R81" s="165"/>
      <c r="S81" s="165"/>
    </row>
    <row r="82" spans="1:19" ht="112.5" customHeight="1" x14ac:dyDescent="0.25">
      <c r="A82" s="165"/>
      <c r="B82" s="208">
        <v>2</v>
      </c>
      <c r="C82" s="204" t="s">
        <v>558</v>
      </c>
      <c r="D82" s="357" t="s">
        <v>559</v>
      </c>
      <c r="E82" s="357"/>
      <c r="F82" s="357" t="s">
        <v>565</v>
      </c>
      <c r="G82" s="357"/>
      <c r="H82" s="357"/>
      <c r="I82" s="368">
        <v>14110700</v>
      </c>
      <c r="J82" s="369"/>
      <c r="K82" s="200"/>
      <c r="L82" s="200"/>
      <c r="M82" s="165"/>
      <c r="N82" s="165"/>
      <c r="O82" s="165"/>
      <c r="P82" s="165"/>
      <c r="Q82" s="165"/>
      <c r="R82" s="165"/>
      <c r="S82" s="165"/>
    </row>
    <row r="83" spans="1:19" ht="52.5" customHeight="1" x14ac:dyDescent="0.25">
      <c r="A83" s="165"/>
      <c r="B83" s="212"/>
      <c r="C83" s="358"/>
      <c r="D83" s="358"/>
      <c r="E83" s="358"/>
      <c r="F83" s="358"/>
      <c r="G83" s="358"/>
      <c r="H83" s="358"/>
      <c r="I83" s="358"/>
      <c r="J83" s="358"/>
      <c r="K83" s="358"/>
      <c r="L83" s="358"/>
      <c r="M83" s="178"/>
      <c r="N83" s="178"/>
      <c r="O83" s="165"/>
      <c r="P83" s="165"/>
      <c r="Q83" s="165"/>
      <c r="R83" s="165"/>
      <c r="S83" s="165"/>
    </row>
    <row r="84" spans="1:19" ht="117.75" customHeight="1" x14ac:dyDescent="0.25">
      <c r="A84" s="165"/>
      <c r="B84" s="378" t="s">
        <v>354</v>
      </c>
      <c r="C84" s="398" t="s">
        <v>356</v>
      </c>
      <c r="D84" s="399" t="s">
        <v>361</v>
      </c>
      <c r="E84" s="399"/>
      <c r="F84" s="399"/>
      <c r="G84" s="399"/>
      <c r="H84" s="399"/>
      <c r="I84" s="399"/>
      <c r="J84" s="399"/>
      <c r="K84" s="399"/>
      <c r="L84" s="399"/>
      <c r="M84" s="178"/>
      <c r="N84" s="178"/>
      <c r="O84" s="165"/>
      <c r="P84" s="165"/>
      <c r="Q84" s="165"/>
      <c r="R84" s="165"/>
      <c r="S84" s="165"/>
    </row>
    <row r="85" spans="1:19" ht="90.75" customHeight="1" x14ac:dyDescent="0.25">
      <c r="A85" s="165"/>
      <c r="B85" s="378" t="s">
        <v>447</v>
      </c>
      <c r="C85" s="399" t="s">
        <v>566</v>
      </c>
      <c r="D85" s="399"/>
      <c r="E85" s="399"/>
      <c r="F85" s="399"/>
      <c r="G85" s="399"/>
      <c r="H85" s="399"/>
      <c r="I85" s="399"/>
      <c r="J85" s="399"/>
      <c r="K85" s="399"/>
      <c r="L85" s="399"/>
      <c r="M85" s="178"/>
      <c r="N85" s="178"/>
      <c r="O85" s="165"/>
      <c r="P85" s="165"/>
      <c r="Q85" s="165"/>
      <c r="R85" s="165"/>
      <c r="S85" s="165"/>
    </row>
    <row r="86" spans="1:19" ht="72.75" customHeight="1" x14ac:dyDescent="0.25">
      <c r="A86" s="165"/>
      <c r="B86" s="374"/>
      <c r="C86" s="381" t="s">
        <v>547</v>
      </c>
      <c r="D86" s="381"/>
      <c r="E86" s="381"/>
      <c r="F86" s="381"/>
      <c r="G86" s="381"/>
      <c r="H86" s="381"/>
      <c r="I86" s="381"/>
      <c r="J86" s="381"/>
      <c r="K86" s="381"/>
      <c r="L86" s="381"/>
      <c r="M86" s="92"/>
      <c r="N86" s="92"/>
      <c r="O86" s="165"/>
      <c r="P86" s="165"/>
      <c r="Q86" s="165"/>
      <c r="R86" s="165"/>
      <c r="S86" s="165"/>
    </row>
    <row r="87" spans="1:19" ht="62.25" customHeight="1" x14ac:dyDescent="0.25">
      <c r="A87" s="165"/>
      <c r="B87" s="374"/>
      <c r="C87" s="380" t="s">
        <v>2</v>
      </c>
      <c r="D87" s="380"/>
      <c r="E87" s="380"/>
      <c r="F87" s="380"/>
      <c r="G87" s="380"/>
      <c r="H87" s="380"/>
      <c r="I87" s="380"/>
      <c r="J87" s="380"/>
      <c r="K87" s="380"/>
      <c r="L87" s="380"/>
      <c r="M87" s="92"/>
      <c r="N87" s="92"/>
      <c r="O87" s="165"/>
      <c r="P87" s="165"/>
      <c r="Q87" s="165"/>
      <c r="R87" s="165"/>
      <c r="S87" s="165"/>
    </row>
    <row r="88" spans="1:19" ht="60.6" customHeight="1" x14ac:dyDescent="0.25">
      <c r="A88" s="165"/>
      <c r="B88" s="374"/>
      <c r="C88" s="381" t="s">
        <v>539</v>
      </c>
      <c r="D88" s="382"/>
      <c r="E88" s="381"/>
      <c r="F88" s="381"/>
      <c r="G88" s="381"/>
      <c r="H88" s="381"/>
      <c r="I88" s="381"/>
      <c r="J88" s="381"/>
      <c r="K88" s="381"/>
      <c r="L88" s="381"/>
      <c r="M88" s="92"/>
      <c r="N88" s="92"/>
      <c r="O88" s="165"/>
      <c r="P88" s="165"/>
      <c r="Q88" s="165"/>
      <c r="R88" s="165"/>
      <c r="S88" s="165"/>
    </row>
    <row r="89" spans="1:19" ht="68.25" customHeight="1" x14ac:dyDescent="0.25">
      <c r="A89" s="165"/>
      <c r="B89" s="374"/>
      <c r="C89" s="381" t="s">
        <v>540</v>
      </c>
      <c r="D89" s="383"/>
      <c r="E89" s="381"/>
      <c r="F89" s="381"/>
      <c r="G89" s="381"/>
      <c r="H89" s="381"/>
      <c r="I89" s="381"/>
      <c r="J89" s="381"/>
      <c r="K89" s="381"/>
      <c r="L89" s="381"/>
      <c r="M89" s="165"/>
      <c r="N89" s="165"/>
      <c r="O89" s="165"/>
      <c r="P89" s="165"/>
      <c r="Q89" s="165"/>
      <c r="R89" s="165"/>
      <c r="S89" s="165"/>
    </row>
    <row r="90" spans="1:19" ht="58.15" customHeight="1" x14ac:dyDescent="0.25">
      <c r="A90" s="165"/>
      <c r="B90" s="374"/>
      <c r="C90" s="381" t="s">
        <v>541</v>
      </c>
      <c r="D90" s="383"/>
      <c r="E90" s="381"/>
      <c r="F90" s="381"/>
      <c r="G90" s="381"/>
      <c r="H90" s="381"/>
      <c r="I90" s="381"/>
      <c r="J90" s="381"/>
      <c r="K90" s="381"/>
      <c r="L90" s="381"/>
      <c r="M90" s="165"/>
      <c r="N90" s="165"/>
      <c r="O90" s="165"/>
      <c r="P90" s="165"/>
      <c r="Q90" s="165"/>
      <c r="R90" s="165"/>
      <c r="S90" s="165"/>
    </row>
    <row r="91" spans="1:19" ht="65.25" customHeight="1" x14ac:dyDescent="0.25">
      <c r="A91" s="165"/>
      <c r="B91" s="374"/>
      <c r="C91" s="381" t="s">
        <v>542</v>
      </c>
      <c r="D91" s="383"/>
      <c r="E91" s="381"/>
      <c r="F91" s="381"/>
      <c r="G91" s="381"/>
      <c r="H91" s="381"/>
      <c r="I91" s="381"/>
      <c r="J91" s="381"/>
      <c r="K91" s="381"/>
      <c r="L91" s="381"/>
      <c r="M91" s="165"/>
      <c r="N91" s="165"/>
      <c r="O91" s="165"/>
      <c r="P91" s="165"/>
      <c r="Q91" s="165"/>
      <c r="R91" s="165"/>
      <c r="S91" s="165"/>
    </row>
    <row r="92" spans="1:19" ht="69.75" customHeight="1" x14ac:dyDescent="0.25">
      <c r="A92" s="165"/>
      <c r="B92" s="374"/>
      <c r="C92" s="381" t="s">
        <v>367</v>
      </c>
      <c r="D92" s="383"/>
      <c r="E92" s="381"/>
      <c r="F92" s="381"/>
      <c r="G92" s="381"/>
      <c r="H92" s="381"/>
      <c r="I92" s="381"/>
      <c r="J92" s="381"/>
      <c r="K92" s="381"/>
      <c r="L92" s="381"/>
      <c r="M92" s="165"/>
      <c r="N92" s="165"/>
      <c r="O92" s="165"/>
      <c r="P92" s="165"/>
      <c r="Q92" s="165"/>
      <c r="R92" s="165"/>
      <c r="S92" s="165"/>
    </row>
    <row r="93" spans="1:19" ht="48" customHeight="1" x14ac:dyDescent="0.25">
      <c r="A93" s="165"/>
      <c r="B93" s="374"/>
      <c r="C93" s="381" t="s">
        <v>355</v>
      </c>
      <c r="D93" s="383" t="s">
        <v>321</v>
      </c>
      <c r="E93" s="381"/>
      <c r="F93" s="381"/>
      <c r="G93" s="381"/>
      <c r="H93" s="381"/>
      <c r="I93" s="381"/>
      <c r="J93" s="381"/>
      <c r="K93" s="381"/>
      <c r="L93" s="381"/>
      <c r="M93" s="165"/>
      <c r="N93" s="165"/>
      <c r="O93" s="165"/>
      <c r="P93" s="165"/>
      <c r="Q93" s="165"/>
      <c r="R93" s="165"/>
      <c r="S93" s="165"/>
    </row>
    <row r="94" spans="1:19" ht="39" customHeight="1" x14ac:dyDescent="0.25">
      <c r="A94" s="165"/>
      <c r="B94" s="191"/>
      <c r="C94" s="191"/>
      <c r="D94" s="191"/>
      <c r="E94" s="191"/>
      <c r="F94" s="191"/>
      <c r="G94" s="191"/>
      <c r="H94" s="191"/>
      <c r="I94" s="191"/>
      <c r="J94" s="191"/>
      <c r="K94" s="191"/>
      <c r="L94" s="191"/>
      <c r="M94" s="165"/>
      <c r="N94" s="165"/>
      <c r="O94" s="165"/>
      <c r="P94" s="165"/>
      <c r="Q94" s="165"/>
      <c r="R94" s="165"/>
      <c r="S94" s="165"/>
    </row>
    <row r="95" spans="1:19" ht="27.75" x14ac:dyDescent="0.25">
      <c r="A95" s="165"/>
      <c r="B95" s="191"/>
      <c r="C95" s="191"/>
      <c r="D95" s="191"/>
      <c r="E95" s="191"/>
      <c r="F95" s="191"/>
      <c r="G95" s="191"/>
      <c r="H95" s="191"/>
      <c r="I95" s="191"/>
      <c r="J95" s="191"/>
      <c r="K95" s="191"/>
      <c r="L95" s="191"/>
      <c r="M95" s="165"/>
      <c r="N95" s="165"/>
      <c r="O95" s="165"/>
      <c r="P95" s="165"/>
      <c r="Q95" s="165"/>
      <c r="R95" s="165"/>
      <c r="S95" s="165"/>
    </row>
    <row r="96" spans="1:19" ht="27.75" x14ac:dyDescent="0.25">
      <c r="B96" s="191"/>
      <c r="C96" s="191"/>
      <c r="D96" s="191"/>
      <c r="E96" s="191"/>
      <c r="F96" s="191"/>
      <c r="G96" s="191"/>
      <c r="H96" s="191"/>
      <c r="I96" s="191"/>
      <c r="J96" s="191"/>
      <c r="K96" s="191"/>
      <c r="L96" s="191"/>
      <c r="M96" s="165"/>
      <c r="N96" s="165"/>
      <c r="O96" s="165"/>
      <c r="P96" s="165"/>
      <c r="Q96" s="165"/>
      <c r="R96" s="165"/>
      <c r="S96" s="165"/>
    </row>
    <row r="97" spans="2:19" ht="27.75" x14ac:dyDescent="0.25">
      <c r="B97" s="191"/>
      <c r="C97" s="191"/>
      <c r="D97" s="191"/>
      <c r="E97" s="191"/>
      <c r="F97" s="191"/>
      <c r="G97" s="191"/>
      <c r="H97" s="191"/>
      <c r="I97" s="191"/>
      <c r="J97" s="191"/>
      <c r="K97" s="191"/>
      <c r="L97" s="191"/>
      <c r="M97" s="165"/>
      <c r="N97" s="165"/>
      <c r="O97" s="165"/>
      <c r="P97" s="165"/>
      <c r="Q97" s="165"/>
      <c r="R97" s="165"/>
      <c r="S97" s="165"/>
    </row>
    <row r="98" spans="2:19" ht="27.75" x14ac:dyDescent="0.25">
      <c r="B98" s="191"/>
      <c r="C98" s="191"/>
      <c r="D98" s="191"/>
      <c r="E98" s="191"/>
      <c r="F98" s="191"/>
      <c r="G98" s="191"/>
      <c r="H98" s="191"/>
      <c r="I98" s="191"/>
      <c r="J98" s="191"/>
      <c r="K98" s="191"/>
      <c r="L98" s="191"/>
      <c r="M98" s="165"/>
      <c r="N98" s="165"/>
      <c r="O98" s="165"/>
      <c r="P98" s="165"/>
      <c r="Q98" s="165"/>
      <c r="R98" s="165"/>
      <c r="S98" s="165"/>
    </row>
    <row r="99" spans="2:19" ht="27.75" x14ac:dyDescent="0.25">
      <c r="B99" s="191"/>
      <c r="C99" s="191"/>
      <c r="D99" s="191"/>
      <c r="E99" s="191"/>
      <c r="F99" s="191"/>
      <c r="G99" s="191"/>
      <c r="H99" s="191"/>
      <c r="I99" s="191"/>
      <c r="J99" s="191"/>
      <c r="K99" s="191"/>
      <c r="L99" s="191"/>
      <c r="M99" s="165"/>
      <c r="N99" s="165"/>
      <c r="O99" s="165"/>
      <c r="P99" s="165"/>
      <c r="Q99" s="165"/>
      <c r="R99" s="165"/>
      <c r="S99" s="165"/>
    </row>
    <row r="100" spans="2:19" ht="27.75" x14ac:dyDescent="0.25">
      <c r="B100" s="191"/>
      <c r="C100" s="191"/>
      <c r="D100" s="191"/>
      <c r="E100" s="191"/>
      <c r="F100" s="191"/>
      <c r="G100" s="191"/>
      <c r="H100" s="191"/>
      <c r="I100" s="191"/>
      <c r="J100" s="191"/>
      <c r="K100" s="191"/>
      <c r="L100" s="191"/>
      <c r="M100" s="165"/>
      <c r="N100" s="165"/>
      <c r="O100" s="165"/>
      <c r="P100" s="165"/>
      <c r="Q100" s="165"/>
      <c r="R100" s="165"/>
      <c r="S100" s="165"/>
    </row>
    <row r="101" spans="2:19" ht="20.25" x14ac:dyDescent="0.25">
      <c r="B101" s="186"/>
      <c r="C101" s="186"/>
      <c r="D101" s="186"/>
      <c r="E101" s="186"/>
      <c r="F101" s="186"/>
      <c r="G101" s="186"/>
      <c r="H101" s="186"/>
      <c r="I101" s="186"/>
      <c r="J101" s="186"/>
      <c r="K101" s="186"/>
      <c r="L101" s="186"/>
      <c r="M101" s="165"/>
      <c r="N101" s="165"/>
      <c r="O101" s="165"/>
      <c r="P101" s="165"/>
      <c r="Q101" s="165"/>
      <c r="R101" s="165"/>
      <c r="S101" s="165"/>
    </row>
    <row r="102" spans="2:19" ht="20.25" x14ac:dyDescent="0.25">
      <c r="B102" s="186"/>
      <c r="C102" s="186"/>
      <c r="D102" s="186"/>
      <c r="E102" s="186"/>
      <c r="F102" s="186"/>
      <c r="G102" s="186"/>
      <c r="H102" s="186"/>
      <c r="I102" s="186"/>
      <c r="J102" s="186"/>
      <c r="K102" s="186"/>
      <c r="L102" s="186"/>
      <c r="M102" s="165"/>
      <c r="N102" s="165"/>
      <c r="O102" s="165"/>
      <c r="P102" s="165"/>
      <c r="Q102" s="165"/>
      <c r="R102" s="165"/>
      <c r="S102" s="165"/>
    </row>
    <row r="103" spans="2:19" ht="20.25" x14ac:dyDescent="0.25">
      <c r="B103" s="186"/>
      <c r="C103" s="186"/>
      <c r="D103" s="186"/>
      <c r="E103" s="186"/>
      <c r="F103" s="186"/>
      <c r="G103" s="186"/>
      <c r="H103" s="186"/>
      <c r="I103" s="186"/>
      <c r="J103" s="186"/>
      <c r="K103" s="186"/>
      <c r="L103" s="186"/>
      <c r="M103" s="165"/>
      <c r="N103" s="165"/>
      <c r="O103" s="165"/>
      <c r="P103" s="165"/>
      <c r="Q103" s="165"/>
      <c r="R103" s="165"/>
      <c r="S103" s="165"/>
    </row>
    <row r="104" spans="2:19" ht="20.25" x14ac:dyDescent="0.25">
      <c r="B104" s="186"/>
      <c r="C104" s="186"/>
      <c r="D104" s="186"/>
      <c r="E104" s="186"/>
      <c r="F104" s="186"/>
      <c r="G104" s="186"/>
      <c r="H104" s="186"/>
      <c r="I104" s="186"/>
      <c r="J104" s="186"/>
      <c r="K104" s="186"/>
      <c r="L104" s="186"/>
      <c r="M104" s="165"/>
      <c r="N104" s="165"/>
      <c r="O104" s="165"/>
      <c r="P104" s="165"/>
      <c r="Q104" s="165"/>
      <c r="R104" s="165"/>
      <c r="S104" s="165"/>
    </row>
    <row r="105" spans="2:19" ht="20.25" x14ac:dyDescent="0.25">
      <c r="B105" s="186"/>
      <c r="C105" s="186"/>
      <c r="D105" s="186"/>
      <c r="E105" s="186"/>
      <c r="F105" s="186"/>
      <c r="G105" s="186"/>
      <c r="H105" s="186"/>
      <c r="I105" s="186"/>
      <c r="J105" s="186"/>
      <c r="K105" s="186"/>
      <c r="L105" s="186"/>
      <c r="M105" s="165"/>
      <c r="N105" s="165"/>
      <c r="O105" s="165"/>
      <c r="P105" s="165"/>
      <c r="Q105" s="165"/>
      <c r="R105" s="165"/>
      <c r="S105" s="165"/>
    </row>
    <row r="106" spans="2:19" ht="20.25" x14ac:dyDescent="0.25">
      <c r="B106" s="186"/>
      <c r="C106" s="186"/>
      <c r="D106" s="186"/>
      <c r="E106" s="186"/>
      <c r="F106" s="186"/>
      <c r="G106" s="186"/>
      <c r="H106" s="186"/>
      <c r="I106" s="186"/>
      <c r="J106" s="186"/>
      <c r="K106" s="186"/>
      <c r="L106" s="186"/>
      <c r="M106" s="165"/>
      <c r="N106" s="165"/>
      <c r="O106" s="165"/>
      <c r="P106" s="165"/>
      <c r="Q106" s="165"/>
      <c r="R106" s="165"/>
      <c r="S106" s="165"/>
    </row>
    <row r="107" spans="2:19" ht="20.25" x14ac:dyDescent="0.25">
      <c r="B107" s="186"/>
      <c r="C107" s="186"/>
      <c r="D107" s="186"/>
      <c r="E107" s="186"/>
      <c r="F107" s="186"/>
      <c r="G107" s="186"/>
      <c r="H107" s="186"/>
      <c r="I107" s="186"/>
      <c r="J107" s="186"/>
      <c r="K107" s="186"/>
      <c r="L107" s="186"/>
      <c r="M107" s="165"/>
      <c r="N107" s="165"/>
      <c r="O107" s="165"/>
      <c r="P107" s="165"/>
      <c r="Q107" s="165"/>
      <c r="R107" s="165"/>
      <c r="S107" s="165"/>
    </row>
    <row r="108" spans="2:19" ht="20.25" x14ac:dyDescent="0.25">
      <c r="B108" s="186"/>
      <c r="C108" s="186"/>
      <c r="D108" s="186"/>
      <c r="E108" s="186"/>
      <c r="F108" s="186"/>
      <c r="G108" s="186"/>
      <c r="H108" s="186"/>
      <c r="I108" s="186"/>
      <c r="J108" s="186"/>
      <c r="K108" s="186"/>
      <c r="L108" s="186"/>
      <c r="M108" s="165"/>
      <c r="N108" s="165"/>
      <c r="O108" s="165"/>
      <c r="P108" s="165"/>
      <c r="Q108" s="165"/>
      <c r="R108" s="165"/>
      <c r="S108" s="165"/>
    </row>
    <row r="109" spans="2:19" ht="20.25" x14ac:dyDescent="0.25">
      <c r="B109" s="186"/>
      <c r="C109" s="186"/>
      <c r="D109" s="186"/>
      <c r="E109" s="186"/>
      <c r="F109" s="186"/>
      <c r="G109" s="186"/>
      <c r="H109" s="186"/>
      <c r="I109" s="186"/>
      <c r="J109" s="186"/>
      <c r="K109" s="186"/>
      <c r="L109" s="186"/>
      <c r="M109" s="165"/>
      <c r="N109" s="165"/>
      <c r="O109" s="165"/>
      <c r="P109" s="165"/>
      <c r="Q109" s="165"/>
      <c r="R109" s="165"/>
      <c r="S109" s="165"/>
    </row>
    <row r="110" spans="2:19" ht="20.25" x14ac:dyDescent="0.25">
      <c r="B110" s="186"/>
      <c r="C110" s="186"/>
      <c r="D110" s="186"/>
      <c r="E110" s="186"/>
      <c r="F110" s="186"/>
      <c r="G110" s="186"/>
      <c r="H110" s="186"/>
      <c r="I110" s="186"/>
      <c r="J110" s="186"/>
      <c r="K110" s="186"/>
      <c r="L110" s="186"/>
      <c r="M110" s="165"/>
      <c r="N110" s="165"/>
      <c r="O110" s="165"/>
      <c r="P110" s="165"/>
      <c r="Q110" s="165"/>
      <c r="R110" s="165"/>
      <c r="S110" s="165"/>
    </row>
    <row r="111" spans="2:19" ht="20.25" x14ac:dyDescent="0.25">
      <c r="B111" s="186"/>
      <c r="C111" s="186"/>
      <c r="D111" s="186"/>
      <c r="E111" s="186"/>
      <c r="F111" s="186"/>
      <c r="G111" s="186"/>
      <c r="H111" s="186"/>
      <c r="I111" s="186"/>
      <c r="J111" s="186"/>
      <c r="K111" s="186"/>
      <c r="L111" s="186"/>
      <c r="M111" s="165"/>
      <c r="N111" s="165"/>
      <c r="O111" s="165"/>
      <c r="P111" s="165"/>
      <c r="Q111" s="165"/>
      <c r="R111" s="165"/>
      <c r="S111" s="165"/>
    </row>
    <row r="112" spans="2:19" ht="20.25" x14ac:dyDescent="0.25">
      <c r="B112" s="186"/>
      <c r="C112" s="186"/>
      <c r="D112" s="186"/>
      <c r="E112" s="186"/>
      <c r="F112" s="186"/>
      <c r="G112" s="186"/>
      <c r="H112" s="186"/>
      <c r="I112" s="186"/>
      <c r="J112" s="186"/>
      <c r="K112" s="186"/>
      <c r="L112" s="186"/>
      <c r="M112" s="165"/>
      <c r="N112" s="165"/>
      <c r="O112" s="165"/>
      <c r="P112" s="165"/>
      <c r="Q112" s="165"/>
      <c r="R112" s="165"/>
      <c r="S112" s="165"/>
    </row>
    <row r="113" spans="2:19" ht="20.25" x14ac:dyDescent="0.25">
      <c r="B113" s="186"/>
      <c r="C113" s="186"/>
      <c r="D113" s="186"/>
      <c r="E113" s="186"/>
      <c r="F113" s="186"/>
      <c r="G113" s="186"/>
      <c r="H113" s="186"/>
      <c r="I113" s="186"/>
      <c r="J113" s="186"/>
      <c r="K113" s="186"/>
      <c r="L113" s="186"/>
      <c r="M113" s="165"/>
      <c r="N113" s="165"/>
      <c r="O113" s="165"/>
      <c r="P113" s="165"/>
      <c r="Q113" s="165"/>
      <c r="R113" s="165"/>
      <c r="S113" s="165"/>
    </row>
    <row r="114" spans="2:19" ht="20.25" x14ac:dyDescent="0.25">
      <c r="B114" s="186"/>
      <c r="C114" s="186"/>
      <c r="D114" s="186"/>
      <c r="E114" s="186"/>
      <c r="F114" s="186"/>
      <c r="G114" s="186"/>
      <c r="H114" s="186"/>
      <c r="I114" s="186"/>
      <c r="J114" s="186"/>
      <c r="K114" s="186"/>
      <c r="L114" s="186"/>
      <c r="M114" s="165"/>
      <c r="N114" s="165"/>
      <c r="O114" s="165"/>
      <c r="P114" s="165"/>
      <c r="Q114" s="165"/>
      <c r="R114" s="165"/>
      <c r="S114" s="165"/>
    </row>
    <row r="115" spans="2:19" ht="20.25" x14ac:dyDescent="0.25">
      <c r="B115" s="186"/>
      <c r="C115" s="186"/>
      <c r="D115" s="186"/>
      <c r="E115" s="186"/>
      <c r="F115" s="186"/>
      <c r="G115" s="186"/>
      <c r="H115" s="186"/>
      <c r="I115" s="186"/>
      <c r="J115" s="186"/>
      <c r="K115" s="186"/>
      <c r="L115" s="186"/>
      <c r="M115" s="165"/>
      <c r="N115" s="165"/>
      <c r="O115" s="165"/>
      <c r="P115" s="165"/>
      <c r="Q115" s="165"/>
      <c r="R115" s="165"/>
      <c r="S115" s="165"/>
    </row>
    <row r="116" spans="2:19" ht="20.25" x14ac:dyDescent="0.25">
      <c r="B116" s="186"/>
      <c r="C116" s="186"/>
      <c r="D116" s="186"/>
      <c r="E116" s="186"/>
      <c r="F116" s="186"/>
      <c r="G116" s="186"/>
      <c r="H116" s="186"/>
      <c r="I116" s="186"/>
      <c r="J116" s="186"/>
      <c r="K116" s="186"/>
      <c r="L116" s="186"/>
      <c r="M116" s="165"/>
      <c r="N116" s="165"/>
      <c r="O116" s="165"/>
      <c r="P116" s="165"/>
      <c r="Q116" s="165"/>
      <c r="R116" s="165"/>
      <c r="S116" s="165"/>
    </row>
    <row r="117" spans="2:19" ht="20.25" x14ac:dyDescent="0.25">
      <c r="B117" s="186"/>
      <c r="C117" s="186"/>
      <c r="D117" s="186"/>
      <c r="E117" s="186"/>
      <c r="F117" s="186"/>
      <c r="G117" s="186"/>
      <c r="H117" s="186"/>
      <c r="I117" s="186"/>
      <c r="J117" s="186"/>
      <c r="K117" s="186"/>
      <c r="L117" s="186"/>
      <c r="M117" s="165"/>
      <c r="N117" s="165"/>
      <c r="O117" s="165"/>
      <c r="P117" s="165"/>
      <c r="Q117" s="165"/>
      <c r="R117" s="165"/>
      <c r="S117" s="165"/>
    </row>
    <row r="118" spans="2:19" ht="20.25" x14ac:dyDescent="0.25">
      <c r="B118" s="186"/>
      <c r="C118" s="186"/>
      <c r="D118" s="186"/>
      <c r="E118" s="186"/>
      <c r="F118" s="186"/>
      <c r="G118" s="186"/>
      <c r="H118" s="186"/>
      <c r="I118" s="186"/>
      <c r="J118" s="186"/>
      <c r="K118" s="186"/>
      <c r="L118" s="186"/>
      <c r="M118" s="165"/>
      <c r="N118" s="165"/>
      <c r="O118" s="165"/>
      <c r="P118" s="165"/>
      <c r="Q118" s="165"/>
      <c r="R118" s="165"/>
      <c r="S118" s="165"/>
    </row>
    <row r="119" spans="2:19" ht="20.25" x14ac:dyDescent="0.25">
      <c r="B119" s="186"/>
      <c r="C119" s="186"/>
      <c r="D119" s="186"/>
      <c r="E119" s="186"/>
      <c r="F119" s="186"/>
      <c r="G119" s="186"/>
      <c r="H119" s="186"/>
      <c r="I119" s="186"/>
      <c r="J119" s="186"/>
      <c r="K119" s="186"/>
      <c r="L119" s="186"/>
      <c r="M119" s="165"/>
      <c r="N119" s="165"/>
      <c r="O119" s="165"/>
      <c r="P119" s="165"/>
      <c r="Q119" s="165"/>
      <c r="R119" s="165"/>
      <c r="S119" s="165"/>
    </row>
    <row r="120" spans="2:19" ht="20.25" x14ac:dyDescent="0.25">
      <c r="B120" s="186"/>
      <c r="C120" s="186"/>
      <c r="D120" s="186"/>
      <c r="E120" s="186"/>
      <c r="F120" s="186"/>
      <c r="G120" s="186"/>
      <c r="H120" s="186"/>
      <c r="I120" s="186"/>
      <c r="J120" s="186"/>
      <c r="K120" s="186"/>
      <c r="L120" s="186"/>
      <c r="M120" s="165"/>
      <c r="N120" s="165"/>
      <c r="O120" s="165"/>
      <c r="P120" s="165"/>
      <c r="Q120" s="165"/>
      <c r="R120" s="165"/>
      <c r="S120" s="165"/>
    </row>
    <row r="121" spans="2:19" ht="20.25" x14ac:dyDescent="0.25">
      <c r="B121" s="186"/>
      <c r="C121" s="186"/>
      <c r="D121" s="186"/>
      <c r="E121" s="186"/>
      <c r="F121" s="186"/>
      <c r="G121" s="186"/>
      <c r="H121" s="186"/>
      <c r="I121" s="186"/>
      <c r="J121" s="186"/>
      <c r="K121" s="186"/>
      <c r="L121" s="186"/>
      <c r="M121" s="165"/>
      <c r="N121" s="165"/>
      <c r="O121" s="165"/>
      <c r="P121" s="165"/>
      <c r="Q121" s="165"/>
      <c r="R121" s="165"/>
      <c r="S121" s="165"/>
    </row>
    <row r="122" spans="2:19" ht="20.25" x14ac:dyDescent="0.25">
      <c r="B122" s="186"/>
      <c r="C122" s="186"/>
      <c r="D122" s="186"/>
      <c r="E122" s="186"/>
      <c r="F122" s="186"/>
      <c r="G122" s="186"/>
      <c r="H122" s="186"/>
      <c r="I122" s="186"/>
      <c r="J122" s="186"/>
      <c r="K122" s="186"/>
      <c r="L122" s="186"/>
      <c r="M122" s="165"/>
      <c r="N122" s="165"/>
      <c r="O122" s="165"/>
      <c r="P122" s="165"/>
      <c r="Q122" s="165"/>
      <c r="R122" s="165"/>
      <c r="S122" s="165"/>
    </row>
    <row r="123" spans="2:19" ht="20.25" x14ac:dyDescent="0.25">
      <c r="B123" s="186"/>
      <c r="C123" s="186"/>
      <c r="D123" s="186"/>
      <c r="E123" s="186"/>
      <c r="F123" s="186"/>
      <c r="G123" s="186"/>
      <c r="H123" s="186"/>
      <c r="I123" s="186"/>
      <c r="J123" s="186"/>
      <c r="K123" s="186"/>
      <c r="L123" s="186"/>
      <c r="M123" s="165"/>
      <c r="N123" s="165"/>
      <c r="O123" s="165"/>
      <c r="P123" s="165"/>
      <c r="Q123" s="165"/>
      <c r="R123" s="165"/>
      <c r="S123" s="165"/>
    </row>
    <row r="124" spans="2:19" ht="20.25" x14ac:dyDescent="0.25">
      <c r="B124" s="186"/>
      <c r="C124" s="186"/>
      <c r="D124" s="186"/>
      <c r="E124" s="186"/>
      <c r="F124" s="186"/>
      <c r="G124" s="186"/>
      <c r="H124" s="186"/>
      <c r="I124" s="186"/>
      <c r="J124" s="186"/>
      <c r="K124" s="186"/>
      <c r="L124" s="186"/>
      <c r="M124" s="165"/>
      <c r="N124" s="165"/>
      <c r="O124" s="165"/>
      <c r="P124" s="165"/>
      <c r="Q124" s="165"/>
      <c r="R124" s="165"/>
      <c r="S124" s="165"/>
    </row>
    <row r="125" spans="2:19" ht="20.25" x14ac:dyDescent="0.25">
      <c r="B125" s="186"/>
      <c r="C125" s="186"/>
      <c r="D125" s="186"/>
      <c r="E125" s="186"/>
      <c r="F125" s="186"/>
      <c r="G125" s="186"/>
      <c r="H125" s="186"/>
      <c r="I125" s="186"/>
      <c r="J125" s="186"/>
      <c r="K125" s="186"/>
      <c r="L125" s="186"/>
      <c r="M125" s="165"/>
      <c r="N125" s="165"/>
      <c r="O125" s="165"/>
      <c r="P125" s="165"/>
      <c r="Q125" s="165"/>
      <c r="R125" s="165"/>
      <c r="S125" s="165"/>
    </row>
    <row r="126" spans="2:19" ht="20.25" x14ac:dyDescent="0.25">
      <c r="B126" s="186"/>
      <c r="C126" s="186"/>
      <c r="D126" s="186"/>
      <c r="E126" s="186"/>
      <c r="F126" s="186"/>
      <c r="G126" s="186"/>
      <c r="H126" s="186"/>
      <c r="I126" s="186"/>
      <c r="J126" s="186"/>
      <c r="K126" s="186"/>
      <c r="L126" s="186"/>
      <c r="M126" s="165"/>
      <c r="N126" s="165"/>
      <c r="O126" s="165"/>
      <c r="P126" s="165"/>
      <c r="Q126" s="165"/>
      <c r="R126" s="165"/>
      <c r="S126" s="165"/>
    </row>
    <row r="127" spans="2:19" ht="20.25" x14ac:dyDescent="0.25">
      <c r="B127" s="186"/>
      <c r="C127" s="186"/>
      <c r="D127" s="186"/>
      <c r="E127" s="186"/>
      <c r="F127" s="186"/>
      <c r="G127" s="186"/>
      <c r="H127" s="186"/>
      <c r="I127" s="186"/>
      <c r="J127" s="186"/>
      <c r="K127" s="186"/>
      <c r="L127" s="186"/>
      <c r="M127" s="165"/>
      <c r="N127" s="165"/>
      <c r="O127" s="165"/>
      <c r="P127" s="165"/>
      <c r="Q127" s="165"/>
      <c r="R127" s="165"/>
      <c r="S127" s="165"/>
    </row>
    <row r="128" spans="2:19" ht="20.25" x14ac:dyDescent="0.25">
      <c r="B128" s="186"/>
      <c r="C128" s="186"/>
      <c r="D128" s="186"/>
      <c r="E128" s="186"/>
      <c r="F128" s="186"/>
      <c r="G128" s="186"/>
      <c r="H128" s="186"/>
      <c r="I128" s="186"/>
      <c r="J128" s="186"/>
      <c r="K128" s="186"/>
      <c r="L128" s="186"/>
      <c r="M128" s="165"/>
      <c r="N128" s="165"/>
      <c r="O128" s="165"/>
      <c r="P128" s="165"/>
      <c r="Q128" s="165"/>
      <c r="R128" s="165"/>
      <c r="S128" s="165"/>
    </row>
    <row r="129" spans="2:19" ht="20.25" x14ac:dyDescent="0.25">
      <c r="B129" s="186"/>
      <c r="C129" s="186"/>
      <c r="D129" s="186"/>
      <c r="E129" s="186"/>
      <c r="F129" s="186"/>
      <c r="G129" s="186"/>
      <c r="H129" s="186"/>
      <c r="I129" s="186"/>
      <c r="J129" s="186"/>
      <c r="K129" s="186"/>
      <c r="L129" s="186"/>
      <c r="M129" s="165"/>
      <c r="N129" s="165"/>
      <c r="O129" s="165"/>
      <c r="P129" s="165"/>
      <c r="Q129" s="165"/>
      <c r="R129" s="165"/>
      <c r="S129" s="165"/>
    </row>
    <row r="130" spans="2:19" ht="20.25" x14ac:dyDescent="0.25">
      <c r="B130" s="186"/>
      <c r="C130" s="186"/>
      <c r="D130" s="186"/>
      <c r="E130" s="186"/>
      <c r="F130" s="186"/>
      <c r="G130" s="186"/>
      <c r="H130" s="186"/>
      <c r="I130" s="186"/>
      <c r="J130" s="186"/>
      <c r="K130" s="186"/>
      <c r="L130" s="186"/>
      <c r="M130" s="165"/>
      <c r="N130" s="165"/>
      <c r="O130" s="165"/>
      <c r="P130" s="165"/>
      <c r="Q130" s="165"/>
      <c r="R130" s="165"/>
      <c r="S130" s="165"/>
    </row>
    <row r="131" spans="2:19" ht="20.25" x14ac:dyDescent="0.25">
      <c r="B131" s="186"/>
      <c r="C131" s="186"/>
      <c r="D131" s="186"/>
      <c r="E131" s="186"/>
      <c r="F131" s="186"/>
      <c r="G131" s="186"/>
      <c r="H131" s="186"/>
      <c r="I131" s="186"/>
      <c r="J131" s="186"/>
      <c r="K131" s="186"/>
      <c r="L131" s="186"/>
      <c r="M131" s="165"/>
      <c r="N131" s="165"/>
      <c r="O131" s="165"/>
      <c r="P131" s="165"/>
      <c r="Q131" s="165"/>
      <c r="R131" s="165"/>
      <c r="S131" s="165"/>
    </row>
    <row r="132" spans="2:19" ht="20.25" x14ac:dyDescent="0.25">
      <c r="B132" s="186"/>
      <c r="C132" s="186"/>
      <c r="D132" s="186"/>
      <c r="E132" s="186"/>
      <c r="F132" s="186"/>
      <c r="G132" s="186"/>
      <c r="H132" s="186"/>
      <c r="I132" s="186"/>
      <c r="J132" s="186"/>
      <c r="K132" s="186"/>
      <c r="L132" s="186"/>
      <c r="M132" s="165"/>
      <c r="N132" s="165"/>
      <c r="O132" s="165"/>
      <c r="P132" s="165"/>
      <c r="Q132" s="165"/>
      <c r="R132" s="165"/>
      <c r="S132" s="165"/>
    </row>
    <row r="133" spans="2:19" ht="20.25" x14ac:dyDescent="0.25">
      <c r="B133" s="186"/>
      <c r="C133" s="186"/>
      <c r="D133" s="186"/>
      <c r="E133" s="186"/>
      <c r="F133" s="186"/>
      <c r="G133" s="186"/>
      <c r="H133" s="186"/>
      <c r="I133" s="186"/>
      <c r="J133" s="186"/>
      <c r="K133" s="186"/>
      <c r="L133" s="186"/>
      <c r="M133" s="165"/>
      <c r="N133" s="165"/>
      <c r="O133" s="165"/>
      <c r="P133" s="165"/>
      <c r="Q133" s="165"/>
      <c r="R133" s="165"/>
      <c r="S133" s="165"/>
    </row>
    <row r="134" spans="2:19" ht="20.25" x14ac:dyDescent="0.25">
      <c r="B134" s="186"/>
      <c r="C134" s="186"/>
      <c r="D134" s="186"/>
      <c r="E134" s="186"/>
      <c r="F134" s="186"/>
      <c r="G134" s="186"/>
      <c r="H134" s="186"/>
      <c r="I134" s="186"/>
      <c r="J134" s="186"/>
      <c r="K134" s="186"/>
      <c r="L134" s="186"/>
      <c r="M134" s="165"/>
      <c r="N134" s="165"/>
      <c r="O134" s="165"/>
      <c r="P134" s="165"/>
      <c r="Q134" s="165"/>
      <c r="R134" s="165"/>
      <c r="S134" s="165"/>
    </row>
    <row r="135" spans="2:19" ht="20.25" x14ac:dyDescent="0.25">
      <c r="B135" s="186"/>
      <c r="C135" s="186"/>
      <c r="D135" s="186"/>
      <c r="E135" s="186"/>
      <c r="F135" s="186"/>
      <c r="G135" s="186"/>
      <c r="H135" s="186"/>
      <c r="I135" s="186"/>
      <c r="J135" s="186"/>
      <c r="K135" s="186"/>
      <c r="L135" s="186"/>
      <c r="M135" s="165"/>
      <c r="N135" s="165"/>
      <c r="O135" s="165"/>
      <c r="P135" s="165"/>
      <c r="Q135" s="165"/>
      <c r="R135" s="165"/>
      <c r="S135" s="165"/>
    </row>
    <row r="136" spans="2:19" ht="20.25" x14ac:dyDescent="0.25">
      <c r="B136" s="186"/>
      <c r="C136" s="186"/>
      <c r="D136" s="186"/>
      <c r="E136" s="186"/>
      <c r="F136" s="186"/>
      <c r="G136" s="186"/>
      <c r="H136" s="186"/>
      <c r="I136" s="186"/>
      <c r="J136" s="186"/>
      <c r="K136" s="186"/>
      <c r="L136" s="186"/>
      <c r="M136" s="165"/>
      <c r="N136" s="165"/>
      <c r="O136" s="165"/>
      <c r="P136" s="165"/>
      <c r="Q136" s="165"/>
      <c r="R136" s="165"/>
      <c r="S136" s="165"/>
    </row>
    <row r="137" spans="2:19" ht="20.25" x14ac:dyDescent="0.25">
      <c r="B137" s="186"/>
      <c r="C137" s="186"/>
      <c r="D137" s="186"/>
      <c r="E137" s="186"/>
      <c r="F137" s="186"/>
      <c r="G137" s="186"/>
      <c r="H137" s="186"/>
      <c r="I137" s="186"/>
      <c r="J137" s="186"/>
      <c r="K137" s="186"/>
      <c r="L137" s="186"/>
      <c r="M137" s="165"/>
      <c r="N137" s="165"/>
      <c r="O137" s="165"/>
      <c r="P137" s="165"/>
      <c r="Q137" s="165"/>
      <c r="R137" s="165"/>
      <c r="S137" s="165"/>
    </row>
    <row r="138" spans="2:19" ht="20.25" x14ac:dyDescent="0.25">
      <c r="B138" s="186"/>
      <c r="C138" s="186"/>
      <c r="D138" s="186"/>
      <c r="E138" s="186"/>
      <c r="F138" s="186"/>
      <c r="G138" s="186"/>
      <c r="H138" s="186"/>
      <c r="I138" s="186"/>
      <c r="J138" s="186"/>
      <c r="K138" s="186"/>
      <c r="L138" s="186"/>
      <c r="M138" s="165"/>
      <c r="N138" s="165"/>
      <c r="O138" s="165"/>
      <c r="P138" s="165"/>
      <c r="Q138" s="165"/>
      <c r="R138" s="165"/>
      <c r="S138" s="165"/>
    </row>
    <row r="139" spans="2:19" ht="20.25" x14ac:dyDescent="0.25">
      <c r="B139" s="186"/>
      <c r="C139" s="186"/>
      <c r="D139" s="186"/>
      <c r="E139" s="186"/>
      <c r="F139" s="186"/>
      <c r="G139" s="186"/>
      <c r="H139" s="186"/>
      <c r="I139" s="186"/>
      <c r="J139" s="186"/>
      <c r="K139" s="186"/>
      <c r="L139" s="186"/>
      <c r="M139" s="165"/>
      <c r="N139" s="165"/>
      <c r="O139" s="165"/>
      <c r="P139" s="165"/>
      <c r="Q139" s="165"/>
      <c r="R139" s="165"/>
      <c r="S139" s="165"/>
    </row>
    <row r="140" spans="2:19" ht="20.25" x14ac:dyDescent="0.25">
      <c r="B140" s="186"/>
      <c r="C140" s="186"/>
      <c r="D140" s="186"/>
      <c r="E140" s="186"/>
      <c r="F140" s="186"/>
      <c r="G140" s="186"/>
      <c r="H140" s="186"/>
      <c r="I140" s="186"/>
      <c r="J140" s="186"/>
      <c r="K140" s="186"/>
      <c r="L140" s="186"/>
      <c r="M140" s="165"/>
      <c r="N140" s="165"/>
      <c r="O140" s="165"/>
      <c r="P140" s="165"/>
      <c r="Q140" s="165"/>
      <c r="R140" s="165"/>
      <c r="S140" s="165"/>
    </row>
    <row r="141" spans="2:19" ht="20.25" x14ac:dyDescent="0.25">
      <c r="B141" s="186"/>
      <c r="C141" s="186"/>
      <c r="D141" s="186"/>
      <c r="E141" s="186"/>
      <c r="F141" s="186"/>
      <c r="G141" s="186"/>
      <c r="H141" s="186"/>
      <c r="I141" s="186"/>
      <c r="J141" s="186"/>
      <c r="K141" s="186"/>
      <c r="L141" s="186"/>
      <c r="M141" s="165"/>
      <c r="N141" s="165"/>
      <c r="O141" s="165"/>
      <c r="P141" s="165"/>
      <c r="Q141" s="165"/>
      <c r="R141" s="165"/>
      <c r="S141" s="165"/>
    </row>
    <row r="142" spans="2:19" ht="20.25" x14ac:dyDescent="0.25">
      <c r="B142" s="186"/>
      <c r="C142" s="186"/>
      <c r="D142" s="186"/>
      <c r="E142" s="186"/>
      <c r="F142" s="186"/>
      <c r="G142" s="186"/>
      <c r="H142" s="186"/>
      <c r="I142" s="186"/>
      <c r="J142" s="186"/>
      <c r="K142" s="186"/>
      <c r="L142" s="186"/>
      <c r="M142" s="165"/>
      <c r="N142" s="165"/>
      <c r="O142" s="165"/>
      <c r="P142" s="165"/>
      <c r="Q142" s="165"/>
      <c r="R142" s="165"/>
      <c r="S142" s="165"/>
    </row>
    <row r="143" spans="2:19" ht="20.25" x14ac:dyDescent="0.25">
      <c r="B143" s="186"/>
      <c r="C143" s="186"/>
      <c r="D143" s="186"/>
      <c r="E143" s="186"/>
      <c r="F143" s="186"/>
      <c r="G143" s="186"/>
      <c r="H143" s="186"/>
      <c r="I143" s="186"/>
      <c r="J143" s="186"/>
      <c r="K143" s="186"/>
      <c r="L143" s="186"/>
      <c r="M143" s="165"/>
      <c r="N143" s="165"/>
      <c r="O143" s="165"/>
      <c r="P143" s="165"/>
      <c r="Q143" s="165"/>
      <c r="R143" s="165"/>
      <c r="S143" s="165"/>
    </row>
    <row r="144" spans="2:19" ht="20.25" x14ac:dyDescent="0.25">
      <c r="B144" s="186"/>
      <c r="C144" s="186"/>
      <c r="D144" s="186"/>
      <c r="E144" s="186"/>
      <c r="F144" s="186"/>
      <c r="G144" s="186"/>
      <c r="H144" s="186"/>
      <c r="I144" s="186"/>
      <c r="J144" s="186"/>
      <c r="K144" s="186"/>
      <c r="L144" s="186"/>
      <c r="M144" s="165"/>
      <c r="N144" s="165"/>
      <c r="O144" s="165"/>
      <c r="P144" s="165"/>
      <c r="Q144" s="165"/>
      <c r="R144" s="165"/>
      <c r="S144" s="165"/>
    </row>
    <row r="145" spans="2:19" ht="20.25" x14ac:dyDescent="0.25">
      <c r="B145" s="186"/>
      <c r="C145" s="186"/>
      <c r="D145" s="186"/>
      <c r="E145" s="186"/>
      <c r="F145" s="186"/>
      <c r="G145" s="186"/>
      <c r="H145" s="186"/>
      <c r="I145" s="186"/>
      <c r="J145" s="186"/>
      <c r="K145" s="186"/>
      <c r="L145" s="186"/>
      <c r="M145" s="165"/>
      <c r="N145" s="165"/>
      <c r="O145" s="165"/>
      <c r="P145" s="165"/>
      <c r="Q145" s="165"/>
      <c r="R145" s="165"/>
      <c r="S145" s="165"/>
    </row>
    <row r="146" spans="2:19" ht="20.25" x14ac:dyDescent="0.25">
      <c r="B146" s="186"/>
      <c r="C146" s="186"/>
      <c r="D146" s="186"/>
      <c r="E146" s="186"/>
      <c r="F146" s="186"/>
      <c r="G146" s="186"/>
      <c r="H146" s="186"/>
      <c r="I146" s="186"/>
      <c r="J146" s="186"/>
      <c r="K146" s="186"/>
      <c r="L146" s="186"/>
      <c r="M146" s="165"/>
      <c r="N146" s="165"/>
      <c r="O146" s="165"/>
      <c r="P146" s="165"/>
      <c r="Q146" s="165"/>
      <c r="R146" s="165"/>
      <c r="S146" s="165"/>
    </row>
    <row r="147" spans="2:19" x14ac:dyDescent="0.25">
      <c r="B147" s="165"/>
      <c r="C147" s="165"/>
      <c r="D147" s="165"/>
      <c r="E147" s="165"/>
      <c r="F147" s="165"/>
      <c r="G147" s="165"/>
      <c r="H147" s="165"/>
      <c r="M147" s="165"/>
      <c r="N147" s="165"/>
      <c r="O147" s="165"/>
      <c r="P147" s="165"/>
      <c r="Q147" s="165"/>
      <c r="R147" s="165"/>
      <c r="S147" s="165"/>
    </row>
    <row r="148" spans="2:19" x14ac:dyDescent="0.25">
      <c r="B148" s="165"/>
      <c r="C148" s="165"/>
      <c r="D148" s="165"/>
      <c r="E148" s="165"/>
      <c r="F148" s="165"/>
      <c r="G148" s="165"/>
      <c r="H148" s="165"/>
      <c r="M148" s="165"/>
      <c r="N148" s="165"/>
      <c r="O148" s="165"/>
      <c r="P148" s="165"/>
      <c r="Q148" s="165"/>
      <c r="R148" s="165"/>
      <c r="S148" s="165"/>
    </row>
    <row r="149" spans="2:19" x14ac:dyDescent="0.25">
      <c r="B149" s="165"/>
      <c r="C149" s="165"/>
      <c r="D149" s="165"/>
      <c r="E149" s="165"/>
      <c r="F149" s="165"/>
      <c r="G149" s="165"/>
      <c r="H149" s="165"/>
      <c r="M149" s="165"/>
      <c r="N149" s="165"/>
      <c r="O149" s="165"/>
      <c r="P149" s="165"/>
      <c r="Q149" s="165"/>
      <c r="R149" s="165"/>
      <c r="S149" s="165"/>
    </row>
    <row r="150" spans="2:19" x14ac:dyDescent="0.25">
      <c r="B150" s="165"/>
      <c r="C150" s="165"/>
      <c r="D150" s="165"/>
      <c r="E150" s="165"/>
      <c r="F150" s="165"/>
      <c r="G150" s="165"/>
      <c r="H150" s="165"/>
      <c r="M150" s="165"/>
      <c r="N150" s="165"/>
      <c r="O150" s="165"/>
      <c r="P150" s="165"/>
      <c r="Q150" s="165"/>
      <c r="R150" s="165"/>
      <c r="S150" s="165"/>
    </row>
    <row r="151" spans="2:19" x14ac:dyDescent="0.25">
      <c r="B151" s="165"/>
      <c r="C151" s="165"/>
      <c r="D151" s="165"/>
      <c r="E151" s="165"/>
      <c r="F151" s="165"/>
      <c r="G151" s="165"/>
      <c r="H151" s="165"/>
      <c r="M151" s="165"/>
      <c r="N151" s="165"/>
      <c r="O151" s="165"/>
      <c r="P151" s="165"/>
      <c r="Q151" s="165"/>
      <c r="R151" s="165"/>
      <c r="S151" s="165"/>
    </row>
    <row r="152" spans="2:19" x14ac:dyDescent="0.25">
      <c r="B152" s="165"/>
      <c r="C152" s="165"/>
      <c r="D152" s="165"/>
      <c r="E152" s="165"/>
      <c r="F152" s="165"/>
      <c r="G152" s="165"/>
      <c r="H152" s="165"/>
      <c r="M152" s="165"/>
      <c r="N152" s="165"/>
      <c r="O152" s="165"/>
      <c r="P152" s="165"/>
      <c r="Q152" s="165"/>
      <c r="R152" s="165"/>
      <c r="S152" s="165"/>
    </row>
  </sheetData>
  <mergeCells count="46">
    <mergeCell ref="C87:L87"/>
    <mergeCell ref="C85:L85"/>
    <mergeCell ref="D84:L84"/>
    <mergeCell ref="C83:L83"/>
    <mergeCell ref="F80:H80"/>
    <mergeCell ref="F82:H82"/>
    <mergeCell ref="D81:E81"/>
    <mergeCell ref="I82:J82"/>
    <mergeCell ref="D82:E82"/>
    <mergeCell ref="B78:L79"/>
    <mergeCell ref="I80:J80"/>
    <mergeCell ref="I81:J81"/>
    <mergeCell ref="D80:E80"/>
    <mergeCell ref="F81:H81"/>
    <mergeCell ref="M22:N22"/>
    <mergeCell ref="O22:P22"/>
    <mergeCell ref="Q22:R22"/>
    <mergeCell ref="B22:B23"/>
    <mergeCell ref="C22:C23"/>
    <mergeCell ref="D22:D23"/>
    <mergeCell ref="E22:H22"/>
    <mergeCell ref="I22:J22"/>
    <mergeCell ref="C5:L5"/>
    <mergeCell ref="B77:G77"/>
    <mergeCell ref="C68:E68"/>
    <mergeCell ref="C70:C71"/>
    <mergeCell ref="B70:B71"/>
    <mergeCell ref="D70:D71"/>
    <mergeCell ref="E70:H70"/>
    <mergeCell ref="I70:I71"/>
    <mergeCell ref="E19:G19"/>
    <mergeCell ref="H19:J19"/>
    <mergeCell ref="B21:L21"/>
    <mergeCell ref="K22:L22"/>
    <mergeCell ref="K2:L2"/>
    <mergeCell ref="J3:L3"/>
    <mergeCell ref="K4:L4"/>
    <mergeCell ref="E20:G20"/>
    <mergeCell ref="C10:L10"/>
    <mergeCell ref="J6:L6"/>
    <mergeCell ref="C8:L8"/>
    <mergeCell ref="C7:L7"/>
    <mergeCell ref="E18:G18"/>
    <mergeCell ref="H18:J18"/>
    <mergeCell ref="H20:J20"/>
    <mergeCell ref="C17:K17"/>
  </mergeCells>
  <pageMargins left="0.51181102362204722" right="0.11811023622047245" top="0.68541666666666667" bottom="0.55118110236220474" header="0.31496062992125984" footer="0.31496062992125984"/>
  <pageSetup paperSize="9" scale="22" fitToHeight="0" orientation="landscape" r:id="rId1"/>
  <rowBreaks count="5" manualBreakCount="5">
    <brk id="24" max="11" man="1"/>
    <brk id="32" max="11" man="1"/>
    <brk id="43" max="11" man="1"/>
    <brk id="58" max="11" man="1"/>
    <brk id="7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2"/>
  <sheetViews>
    <sheetView view="pageBreakPreview" zoomScale="20" zoomScaleNormal="20" zoomScaleSheetLayoutView="20" zoomScalePageLayoutView="20" workbookViewId="0">
      <selection activeCell="C10" sqref="C10:L10"/>
    </sheetView>
  </sheetViews>
  <sheetFormatPr defaultColWidth="8.85546875" defaultRowHeight="12.75" x14ac:dyDescent="0.25"/>
  <cols>
    <col min="1" max="1" width="9.140625" style="94" customWidth="1"/>
    <col min="2" max="2" width="71.85546875" style="94" customWidth="1"/>
    <col min="3" max="3" width="165.7109375" style="94" customWidth="1"/>
    <col min="4" max="4" width="255.42578125" style="94" customWidth="1"/>
    <col min="5" max="5" width="68.42578125" style="94" customWidth="1"/>
    <col min="6" max="6" width="61.7109375" style="94" customWidth="1"/>
    <col min="7" max="7" width="71.42578125" style="94" customWidth="1"/>
    <col min="8" max="8" width="67" style="94" customWidth="1"/>
    <col min="9" max="9" width="97.85546875" style="165" customWidth="1"/>
    <col min="10" max="10" width="67.5703125" style="165" customWidth="1"/>
    <col min="11" max="11" width="67" style="165" customWidth="1"/>
    <col min="12" max="12" width="75.42578125" style="165" customWidth="1"/>
    <col min="13" max="13" width="30.28515625" style="94" hidden="1" customWidth="1"/>
    <col min="14" max="14" width="16" style="94" customWidth="1"/>
    <col min="15" max="15" width="11.85546875" style="166" customWidth="1"/>
    <col min="16" max="16" width="17.42578125" style="166" customWidth="1"/>
    <col min="17" max="17" width="11.42578125" style="94" customWidth="1"/>
    <col min="18" max="18" width="12.5703125" style="94" customWidth="1"/>
    <col min="19" max="19" width="10" style="94" bestFit="1" customWidth="1"/>
    <col min="20" max="20" width="13.28515625" style="94" bestFit="1" customWidth="1"/>
    <col min="21" max="23" width="8.85546875" style="94"/>
    <col min="24" max="24" width="68" style="94" customWidth="1"/>
    <col min="25" max="16384" width="8.85546875" style="94"/>
  </cols>
  <sheetData>
    <row r="1" spans="1:24" ht="139.9" customHeight="1" x14ac:dyDescent="0.25">
      <c r="A1" s="165"/>
      <c r="B1" s="191"/>
      <c r="C1" s="191"/>
      <c r="D1" s="191"/>
      <c r="E1" s="191"/>
      <c r="F1" s="191"/>
      <c r="G1" s="191"/>
      <c r="H1" s="191"/>
      <c r="I1" s="191"/>
      <c r="J1" s="205"/>
      <c r="K1" s="205"/>
      <c r="L1" s="205"/>
      <c r="M1" s="402"/>
      <c r="N1" s="402"/>
      <c r="O1" s="402"/>
      <c r="P1" s="402"/>
      <c r="Q1" s="401"/>
      <c r="R1" s="401"/>
      <c r="S1" s="401"/>
      <c r="T1" s="401"/>
      <c r="U1" s="401"/>
    </row>
    <row r="2" spans="1:24" ht="61.5" x14ac:dyDescent="0.25">
      <c r="A2" s="165"/>
      <c r="B2" s="403"/>
      <c r="C2" s="403"/>
      <c r="D2" s="403"/>
      <c r="E2" s="403"/>
      <c r="F2" s="403"/>
      <c r="G2" s="403"/>
      <c r="H2" s="404"/>
      <c r="I2" s="404"/>
      <c r="J2" s="405" t="s">
        <v>526</v>
      </c>
      <c r="K2" s="405"/>
      <c r="L2" s="405"/>
      <c r="M2" s="405"/>
      <c r="N2" s="405"/>
      <c r="O2" s="405"/>
      <c r="P2" s="405"/>
      <c r="Q2" s="405"/>
      <c r="R2" s="405"/>
      <c r="S2" s="405"/>
      <c r="T2" s="405"/>
      <c r="U2" s="405"/>
      <c r="V2" s="405"/>
      <c r="W2" s="405"/>
      <c r="X2" s="405"/>
    </row>
    <row r="3" spans="1:24" ht="196.5" customHeight="1" x14ac:dyDescent="0.25">
      <c r="A3" s="165"/>
      <c r="B3" s="403"/>
      <c r="C3" s="403"/>
      <c r="D3" s="403"/>
      <c r="E3" s="403"/>
      <c r="F3" s="403"/>
      <c r="G3" s="403"/>
      <c r="H3" s="406"/>
      <c r="I3" s="406"/>
      <c r="J3" s="405" t="s">
        <v>525</v>
      </c>
      <c r="K3" s="405"/>
      <c r="L3" s="405"/>
      <c r="M3" s="405"/>
      <c r="N3" s="405"/>
      <c r="O3" s="405"/>
      <c r="P3" s="405"/>
      <c r="Q3" s="405"/>
      <c r="R3" s="405"/>
      <c r="S3" s="405"/>
      <c r="T3" s="405"/>
      <c r="U3" s="405"/>
      <c r="V3" s="405"/>
      <c r="W3" s="405"/>
      <c r="X3" s="405"/>
    </row>
    <row r="4" spans="1:24" ht="118.5" customHeight="1" x14ac:dyDescent="0.25">
      <c r="A4" s="165"/>
      <c r="B4" s="403"/>
      <c r="C4" s="403"/>
      <c r="D4" s="403"/>
      <c r="E4" s="403"/>
      <c r="F4" s="403"/>
      <c r="G4" s="403"/>
      <c r="H4" s="407"/>
      <c r="I4" s="406"/>
      <c r="J4" s="408"/>
      <c r="K4" s="405" t="s">
        <v>364</v>
      </c>
      <c r="L4" s="405"/>
      <c r="M4" s="405"/>
      <c r="N4" s="405"/>
      <c r="O4" s="405"/>
      <c r="P4" s="405"/>
      <c r="Q4" s="405"/>
      <c r="R4" s="405"/>
      <c r="S4" s="405"/>
      <c r="T4" s="405"/>
      <c r="U4" s="405"/>
      <c r="V4" s="405"/>
      <c r="W4" s="405"/>
      <c r="X4" s="405"/>
    </row>
    <row r="5" spans="1:24" ht="85.5" customHeight="1" x14ac:dyDescent="0.25">
      <c r="A5" s="165"/>
      <c r="B5" s="409"/>
      <c r="C5" s="405" t="s">
        <v>548</v>
      </c>
      <c r="D5" s="405"/>
      <c r="E5" s="405"/>
      <c r="F5" s="405"/>
      <c r="G5" s="405"/>
      <c r="H5" s="405"/>
      <c r="I5" s="405"/>
      <c r="J5" s="405"/>
      <c r="K5" s="405"/>
      <c r="L5" s="409"/>
      <c r="M5" s="409"/>
      <c r="N5" s="409"/>
      <c r="O5" s="403"/>
      <c r="P5" s="403"/>
      <c r="Q5" s="403"/>
      <c r="R5" s="403"/>
      <c r="S5" s="403"/>
      <c r="T5" s="403"/>
      <c r="U5" s="403"/>
      <c r="V5" s="410"/>
      <c r="W5" s="410"/>
      <c r="X5" s="410"/>
    </row>
    <row r="6" spans="1:24" ht="176.25" customHeight="1" x14ac:dyDescent="0.25">
      <c r="A6" s="165"/>
      <c r="B6" s="408"/>
      <c r="C6" s="411" t="s">
        <v>533</v>
      </c>
      <c r="D6" s="408"/>
      <c r="E6" s="408"/>
      <c r="F6" s="408"/>
      <c r="G6" s="408"/>
      <c r="H6" s="408"/>
      <c r="I6" s="408"/>
      <c r="J6" s="409"/>
      <c r="K6" s="409"/>
      <c r="L6" s="405" t="s">
        <v>568</v>
      </c>
      <c r="M6" s="405"/>
      <c r="N6" s="405"/>
      <c r="O6" s="405"/>
      <c r="P6" s="403"/>
      <c r="Q6" s="403"/>
      <c r="R6" s="403"/>
      <c r="S6" s="403"/>
      <c r="T6" s="403"/>
      <c r="U6" s="403"/>
      <c r="V6" s="410"/>
      <c r="W6" s="410"/>
      <c r="X6" s="410"/>
    </row>
    <row r="7" spans="1:24" ht="196.5" customHeight="1" x14ac:dyDescent="0.25">
      <c r="A7" s="165"/>
      <c r="B7" s="403"/>
      <c r="C7" s="405" t="s">
        <v>549</v>
      </c>
      <c r="D7" s="405"/>
      <c r="E7" s="405"/>
      <c r="F7" s="405"/>
      <c r="G7" s="405"/>
      <c r="H7" s="405"/>
      <c r="I7" s="405"/>
      <c r="J7" s="405"/>
      <c r="K7" s="405"/>
      <c r="L7" s="405"/>
      <c r="M7" s="404"/>
      <c r="N7" s="404"/>
      <c r="O7" s="403"/>
      <c r="P7" s="403"/>
      <c r="Q7" s="403"/>
      <c r="R7" s="403"/>
      <c r="S7" s="403"/>
      <c r="T7" s="403"/>
      <c r="U7" s="403"/>
      <c r="V7" s="410"/>
      <c r="W7" s="410"/>
      <c r="X7" s="410"/>
    </row>
    <row r="8" spans="1:24" ht="144" customHeight="1" x14ac:dyDescent="0.25">
      <c r="A8" s="165"/>
      <c r="B8" s="403"/>
      <c r="C8" s="412" t="s">
        <v>14</v>
      </c>
      <c r="D8" s="412"/>
      <c r="E8" s="412"/>
      <c r="F8" s="412"/>
      <c r="G8" s="412"/>
      <c r="H8" s="412"/>
      <c r="I8" s="412"/>
      <c r="J8" s="412"/>
      <c r="K8" s="412"/>
      <c r="L8" s="412"/>
      <c r="M8" s="403"/>
      <c r="N8" s="403"/>
      <c r="O8" s="403"/>
      <c r="P8" s="403"/>
      <c r="Q8" s="403"/>
      <c r="R8" s="403"/>
      <c r="S8" s="403"/>
      <c r="T8" s="403"/>
      <c r="U8" s="403"/>
      <c r="V8" s="410"/>
      <c r="W8" s="410"/>
      <c r="X8" s="410"/>
    </row>
    <row r="9" spans="1:24" ht="134.25" customHeight="1" x14ac:dyDescent="0.25">
      <c r="A9" s="165"/>
      <c r="B9" s="403"/>
      <c r="C9" s="413" t="s">
        <v>550</v>
      </c>
      <c r="D9" s="413"/>
      <c r="E9" s="413"/>
      <c r="F9" s="413"/>
      <c r="G9" s="413"/>
      <c r="H9" s="413"/>
      <c r="I9" s="413"/>
      <c r="J9" s="413"/>
      <c r="K9" s="413"/>
      <c r="L9" s="413"/>
      <c r="M9" s="403"/>
      <c r="N9" s="403"/>
      <c r="O9" s="403"/>
      <c r="P9" s="403"/>
      <c r="Q9" s="403"/>
      <c r="R9" s="403"/>
      <c r="S9" s="403"/>
      <c r="T9" s="403"/>
      <c r="U9" s="403"/>
      <c r="V9" s="410"/>
      <c r="W9" s="410"/>
      <c r="X9" s="410"/>
    </row>
    <row r="10" spans="1:24" ht="125.25" customHeight="1" x14ac:dyDescent="0.25">
      <c r="A10" s="165"/>
      <c r="B10" s="403"/>
      <c r="C10" s="412" t="s">
        <v>15</v>
      </c>
      <c r="D10" s="412"/>
      <c r="E10" s="412"/>
      <c r="F10" s="412"/>
      <c r="G10" s="412"/>
      <c r="H10" s="412"/>
      <c r="I10" s="412"/>
      <c r="J10" s="412"/>
      <c r="K10" s="412"/>
      <c r="L10" s="412"/>
      <c r="M10" s="403"/>
      <c r="N10" s="403"/>
      <c r="O10" s="403"/>
      <c r="P10" s="403"/>
      <c r="Q10" s="403"/>
      <c r="R10" s="403"/>
      <c r="S10" s="403"/>
      <c r="T10" s="403"/>
      <c r="U10" s="403"/>
      <c r="V10" s="410"/>
      <c r="W10" s="410"/>
      <c r="X10" s="410"/>
    </row>
    <row r="11" spans="1:24" ht="159.75" customHeight="1" x14ac:dyDescent="0.25">
      <c r="A11" s="165"/>
      <c r="B11" s="403"/>
      <c r="C11" s="413" t="s">
        <v>551</v>
      </c>
      <c r="D11" s="414"/>
      <c r="E11" s="413"/>
      <c r="F11" s="413"/>
      <c r="G11" s="413"/>
      <c r="H11" s="413"/>
      <c r="I11" s="413"/>
      <c r="J11" s="413"/>
      <c r="K11" s="413"/>
      <c r="L11" s="413"/>
      <c r="M11" s="403"/>
      <c r="N11" s="403"/>
      <c r="O11" s="403"/>
      <c r="P11" s="403"/>
      <c r="Q11" s="403"/>
      <c r="R11" s="403"/>
      <c r="S11" s="403"/>
      <c r="T11" s="403"/>
      <c r="U11" s="403"/>
      <c r="V11" s="410"/>
      <c r="W11" s="410"/>
      <c r="X11" s="410"/>
    </row>
    <row r="12" spans="1:24" ht="152.25" customHeight="1" x14ac:dyDescent="0.25">
      <c r="A12" s="165"/>
      <c r="B12" s="403"/>
      <c r="C12" s="413" t="s">
        <v>552</v>
      </c>
      <c r="D12" s="415"/>
      <c r="E12" s="413"/>
      <c r="F12" s="413"/>
      <c r="G12" s="413"/>
      <c r="H12" s="413"/>
      <c r="I12" s="413"/>
      <c r="J12" s="413"/>
      <c r="K12" s="413"/>
      <c r="L12" s="413"/>
      <c r="M12" s="403"/>
      <c r="N12" s="403"/>
      <c r="O12" s="403"/>
      <c r="P12" s="403"/>
      <c r="Q12" s="403"/>
      <c r="R12" s="403"/>
      <c r="S12" s="403"/>
      <c r="T12" s="403"/>
      <c r="U12" s="403"/>
      <c r="V12" s="410"/>
      <c r="W12" s="410"/>
      <c r="X12" s="410"/>
    </row>
    <row r="13" spans="1:24" ht="142.5" customHeight="1" x14ac:dyDescent="0.25">
      <c r="A13" s="165"/>
      <c r="B13" s="403"/>
      <c r="C13" s="413" t="s">
        <v>553</v>
      </c>
      <c r="D13" s="415"/>
      <c r="E13" s="413"/>
      <c r="F13" s="413"/>
      <c r="G13" s="413"/>
      <c r="H13" s="413"/>
      <c r="I13" s="413"/>
      <c r="J13" s="413"/>
      <c r="K13" s="413"/>
      <c r="L13" s="413"/>
      <c r="M13" s="403"/>
      <c r="N13" s="403"/>
      <c r="O13" s="403"/>
      <c r="P13" s="403"/>
      <c r="Q13" s="403"/>
      <c r="R13" s="403"/>
      <c r="S13" s="403"/>
      <c r="T13" s="403"/>
      <c r="U13" s="403"/>
      <c r="V13" s="410"/>
      <c r="W13" s="410"/>
      <c r="X13" s="410"/>
    </row>
    <row r="14" spans="1:24" ht="149.25" customHeight="1" x14ac:dyDescent="0.25">
      <c r="A14" s="165"/>
      <c r="B14" s="403"/>
      <c r="C14" s="413" t="s">
        <v>554</v>
      </c>
      <c r="D14" s="415"/>
      <c r="E14" s="413"/>
      <c r="F14" s="413"/>
      <c r="G14" s="413"/>
      <c r="H14" s="413"/>
      <c r="I14" s="413"/>
      <c r="J14" s="413"/>
      <c r="K14" s="413"/>
      <c r="L14" s="413"/>
      <c r="M14" s="403"/>
      <c r="N14" s="403"/>
      <c r="O14" s="403"/>
      <c r="P14" s="403"/>
      <c r="Q14" s="403"/>
      <c r="R14" s="403"/>
      <c r="S14" s="403"/>
      <c r="T14" s="403"/>
      <c r="U14" s="403"/>
      <c r="V14" s="410"/>
      <c r="W14" s="410"/>
      <c r="X14" s="410"/>
    </row>
    <row r="15" spans="1:24" ht="115.5" customHeight="1" x14ac:dyDescent="0.25">
      <c r="A15" s="165"/>
      <c r="B15" s="403"/>
      <c r="C15" s="413" t="s">
        <v>555</v>
      </c>
      <c r="D15" s="415"/>
      <c r="E15" s="413"/>
      <c r="F15" s="413"/>
      <c r="G15" s="413"/>
      <c r="H15" s="413"/>
      <c r="I15" s="413"/>
      <c r="J15" s="413"/>
      <c r="K15" s="413"/>
      <c r="L15" s="413"/>
      <c r="M15" s="403"/>
      <c r="N15" s="403"/>
      <c r="O15" s="403"/>
      <c r="P15" s="403"/>
      <c r="Q15" s="403"/>
      <c r="R15" s="403"/>
      <c r="S15" s="403"/>
      <c r="T15" s="403"/>
      <c r="U15" s="403"/>
      <c r="V15" s="410"/>
      <c r="W15" s="410"/>
      <c r="X15" s="410"/>
    </row>
    <row r="16" spans="1:24" ht="191.25" customHeight="1" x14ac:dyDescent="0.25">
      <c r="A16" s="165"/>
      <c r="B16" s="403"/>
      <c r="C16" s="413" t="s">
        <v>355</v>
      </c>
      <c r="D16" s="415" t="s">
        <v>321</v>
      </c>
      <c r="E16" s="413"/>
      <c r="F16" s="413"/>
      <c r="G16" s="413"/>
      <c r="H16" s="413"/>
      <c r="I16" s="413"/>
      <c r="J16" s="413"/>
      <c r="K16" s="413"/>
      <c r="L16" s="413"/>
      <c r="M16" s="403"/>
      <c r="N16" s="403"/>
      <c r="O16" s="403"/>
      <c r="P16" s="403"/>
      <c r="Q16" s="403"/>
      <c r="R16" s="403"/>
      <c r="S16" s="403"/>
      <c r="T16" s="403"/>
      <c r="U16" s="403"/>
      <c r="V16" s="410"/>
      <c r="W16" s="410"/>
      <c r="X16" s="410"/>
    </row>
    <row r="17" spans="1:24" ht="327.75" customHeight="1" x14ac:dyDescent="0.25">
      <c r="A17" s="165"/>
      <c r="B17" s="416" t="s">
        <v>575</v>
      </c>
      <c r="C17" s="417" t="s">
        <v>30</v>
      </c>
      <c r="D17" s="418" t="s">
        <v>31</v>
      </c>
      <c r="E17" s="419" t="s">
        <v>366</v>
      </c>
      <c r="F17" s="420"/>
      <c r="G17" s="421"/>
      <c r="H17" s="422" t="s">
        <v>32</v>
      </c>
      <c r="I17" s="422"/>
      <c r="J17" s="423"/>
      <c r="K17" s="423"/>
      <c r="L17" s="423"/>
      <c r="M17" s="424"/>
      <c r="N17" s="403"/>
      <c r="O17" s="403"/>
      <c r="P17" s="403"/>
      <c r="Q17" s="403"/>
      <c r="R17" s="403"/>
      <c r="S17" s="403"/>
      <c r="T17" s="403"/>
      <c r="U17" s="403"/>
      <c r="V17" s="410"/>
      <c r="W17" s="410"/>
      <c r="X17" s="410"/>
    </row>
    <row r="18" spans="1:24" ht="177.75" customHeight="1" x14ac:dyDescent="0.25">
      <c r="A18" s="165"/>
      <c r="B18" s="425">
        <v>1</v>
      </c>
      <c r="C18" s="426" t="s">
        <v>569</v>
      </c>
      <c r="D18" s="427" t="s">
        <v>570</v>
      </c>
      <c r="E18" s="428" t="s">
        <v>571</v>
      </c>
      <c r="F18" s="429"/>
      <c r="G18" s="430"/>
      <c r="H18" s="431" t="s">
        <v>357</v>
      </c>
      <c r="I18" s="431"/>
      <c r="J18" s="432"/>
      <c r="K18" s="432"/>
      <c r="L18" s="432"/>
      <c r="M18" s="433"/>
      <c r="N18" s="403"/>
      <c r="O18" s="403"/>
      <c r="P18" s="403"/>
      <c r="Q18" s="403"/>
      <c r="R18" s="403"/>
      <c r="S18" s="403"/>
      <c r="T18" s="403"/>
      <c r="U18" s="403"/>
      <c r="V18" s="410"/>
      <c r="W18" s="410"/>
      <c r="X18" s="410"/>
    </row>
    <row r="19" spans="1:24" ht="185.25" customHeight="1" x14ac:dyDescent="0.25">
      <c r="A19" s="165"/>
      <c r="B19" s="425">
        <v>2</v>
      </c>
      <c r="C19" s="426" t="s">
        <v>572</v>
      </c>
      <c r="D19" s="427" t="s">
        <v>573</v>
      </c>
      <c r="E19" s="428" t="s">
        <v>574</v>
      </c>
      <c r="F19" s="429"/>
      <c r="G19" s="430"/>
      <c r="H19" s="431" t="s">
        <v>357</v>
      </c>
      <c r="I19" s="431"/>
      <c r="J19" s="434"/>
      <c r="K19" s="434"/>
      <c r="L19" s="434"/>
      <c r="M19" s="433"/>
      <c r="N19" s="403"/>
      <c r="O19" s="403"/>
      <c r="P19" s="403"/>
      <c r="Q19" s="403"/>
      <c r="R19" s="403"/>
      <c r="S19" s="403"/>
      <c r="T19" s="403"/>
      <c r="U19" s="403"/>
      <c r="V19" s="410"/>
      <c r="W19" s="410"/>
      <c r="X19" s="410"/>
    </row>
    <row r="20" spans="1:24" ht="280.5" customHeight="1" x14ac:dyDescent="0.25">
      <c r="A20" s="165"/>
      <c r="B20" s="435" t="s">
        <v>349</v>
      </c>
      <c r="C20" s="435"/>
      <c r="D20" s="435"/>
      <c r="E20" s="435"/>
      <c r="F20" s="435"/>
      <c r="G20" s="435"/>
      <c r="H20" s="435"/>
      <c r="I20" s="435"/>
      <c r="J20" s="436"/>
      <c r="K20" s="436"/>
      <c r="L20" s="436"/>
      <c r="M20" s="437"/>
      <c r="N20" s="437"/>
      <c r="O20" s="403"/>
      <c r="P20" s="403"/>
      <c r="Q20" s="403"/>
      <c r="R20" s="403"/>
      <c r="S20" s="403"/>
      <c r="T20" s="403"/>
      <c r="U20" s="403"/>
      <c r="V20" s="410"/>
      <c r="W20" s="410"/>
      <c r="X20" s="410"/>
    </row>
    <row r="21" spans="1:24" s="102" customFormat="1" ht="261.75" customHeight="1" x14ac:dyDescent="0.25">
      <c r="A21" s="169"/>
      <c r="B21" s="438" t="s">
        <v>347</v>
      </c>
      <c r="C21" s="438" t="s">
        <v>22</v>
      </c>
      <c r="D21" s="438" t="s">
        <v>344</v>
      </c>
      <c r="E21" s="439" t="s">
        <v>27</v>
      </c>
      <c r="F21" s="440"/>
      <c r="G21" s="440"/>
      <c r="H21" s="441"/>
      <c r="I21" s="419" t="s">
        <v>569</v>
      </c>
      <c r="J21" s="421"/>
      <c r="K21" s="419" t="s">
        <v>572</v>
      </c>
      <c r="L21" s="421"/>
      <c r="M21" s="423"/>
      <c r="N21" s="423"/>
      <c r="O21" s="423"/>
      <c r="P21" s="423"/>
      <c r="Q21" s="423"/>
      <c r="R21" s="423"/>
      <c r="S21" s="423"/>
      <c r="T21" s="423"/>
      <c r="U21" s="442"/>
      <c r="V21" s="443"/>
      <c r="W21" s="443"/>
      <c r="X21" s="443"/>
    </row>
    <row r="22" spans="1:24" s="139" customFormat="1" ht="310.5" customHeight="1" x14ac:dyDescent="0.85">
      <c r="A22" s="119"/>
      <c r="B22" s="444"/>
      <c r="C22" s="444"/>
      <c r="D22" s="444"/>
      <c r="E22" s="445" t="s">
        <v>24</v>
      </c>
      <c r="F22" s="445" t="s">
        <v>25</v>
      </c>
      <c r="G22" s="446" t="s">
        <v>26</v>
      </c>
      <c r="H22" s="446" t="s">
        <v>28</v>
      </c>
      <c r="I22" s="446" t="s">
        <v>26</v>
      </c>
      <c r="J22" s="447" t="s">
        <v>29</v>
      </c>
      <c r="K22" s="446" t="s">
        <v>26</v>
      </c>
      <c r="L22" s="447" t="s">
        <v>29</v>
      </c>
      <c r="M22" s="448"/>
      <c r="N22" s="449"/>
      <c r="O22" s="448"/>
      <c r="P22" s="449"/>
      <c r="Q22" s="448"/>
      <c r="R22" s="449"/>
      <c r="S22" s="450"/>
      <c r="T22" s="450"/>
      <c r="U22" s="451"/>
      <c r="V22" s="452"/>
      <c r="W22" s="452"/>
      <c r="X22" s="452"/>
    </row>
    <row r="23" spans="1:24" s="139" customFormat="1" ht="407.25" customHeight="1" x14ac:dyDescent="0.85">
      <c r="A23" s="119"/>
      <c r="B23" s="453">
        <v>1</v>
      </c>
      <c r="C23" s="453" t="s">
        <v>117</v>
      </c>
      <c r="D23" s="477" t="s">
        <v>448</v>
      </c>
      <c r="E23" s="453" t="s">
        <v>370</v>
      </c>
      <c r="F23" s="453">
        <v>25</v>
      </c>
      <c r="G23" s="453">
        <v>44600</v>
      </c>
      <c r="H23" s="453">
        <f>F23*G23</f>
        <v>1115000</v>
      </c>
      <c r="I23" s="454"/>
      <c r="J23" s="455"/>
      <c r="K23" s="456">
        <f>'рус (2)'!K24</f>
        <v>44500</v>
      </c>
      <c r="L23" s="456">
        <f>K23*F23</f>
        <v>1112500</v>
      </c>
      <c r="M23" s="457"/>
      <c r="N23" s="457"/>
      <c r="O23" s="458"/>
      <c r="P23" s="458"/>
      <c r="Q23" s="458"/>
      <c r="R23" s="458"/>
      <c r="S23" s="458"/>
      <c r="T23" s="458"/>
      <c r="U23" s="451"/>
      <c r="V23" s="452"/>
      <c r="W23" s="452"/>
      <c r="X23" s="452"/>
    </row>
    <row r="24" spans="1:24" s="139" customFormat="1" ht="408" customHeight="1" x14ac:dyDescent="0.85">
      <c r="A24" s="119"/>
      <c r="B24" s="453">
        <v>2</v>
      </c>
      <c r="C24" s="453" t="s">
        <v>449</v>
      </c>
      <c r="D24" s="453" t="s">
        <v>450</v>
      </c>
      <c r="E24" s="487" t="s">
        <v>125</v>
      </c>
      <c r="F24" s="487">
        <v>10</v>
      </c>
      <c r="G24" s="487">
        <v>41900</v>
      </c>
      <c r="H24" s="453">
        <f t="shared" ref="H24:H64" si="0">F24*G24</f>
        <v>419000</v>
      </c>
      <c r="I24" s="455"/>
      <c r="J24" s="455"/>
      <c r="K24" s="455">
        <f>'рус (2)'!K25</f>
        <v>41800</v>
      </c>
      <c r="L24" s="456">
        <f t="shared" ref="L24:L59" si="1">K24*F24</f>
        <v>418000</v>
      </c>
      <c r="M24" s="457"/>
      <c r="N24" s="457"/>
      <c r="O24" s="457"/>
      <c r="P24" s="457"/>
      <c r="Q24" s="458"/>
      <c r="R24" s="458"/>
      <c r="S24" s="458"/>
      <c r="T24" s="458"/>
      <c r="U24" s="451"/>
      <c r="V24" s="452"/>
      <c r="W24" s="452"/>
      <c r="X24" s="452"/>
    </row>
    <row r="25" spans="1:24" s="139" customFormat="1" ht="409.5" customHeight="1" x14ac:dyDescent="0.85">
      <c r="A25" s="119"/>
      <c r="B25" s="453">
        <v>3</v>
      </c>
      <c r="C25" s="476" t="s">
        <v>109</v>
      </c>
      <c r="D25" s="488" t="s">
        <v>451</v>
      </c>
      <c r="E25" s="489" t="s">
        <v>125</v>
      </c>
      <c r="F25" s="489">
        <v>7</v>
      </c>
      <c r="G25" s="487">
        <v>51300</v>
      </c>
      <c r="H25" s="490">
        <f t="shared" si="0"/>
        <v>359100</v>
      </c>
      <c r="I25" s="455"/>
      <c r="J25" s="455"/>
      <c r="K25" s="455">
        <f>'рус (2)'!K26</f>
        <v>51200</v>
      </c>
      <c r="L25" s="456">
        <f t="shared" si="1"/>
        <v>358400</v>
      </c>
      <c r="M25" s="457"/>
      <c r="N25" s="457"/>
      <c r="O25" s="458"/>
      <c r="P25" s="457"/>
      <c r="Q25" s="458"/>
      <c r="R25" s="458"/>
      <c r="S25" s="458"/>
      <c r="T25" s="458"/>
      <c r="U25" s="451"/>
      <c r="V25" s="452"/>
      <c r="W25" s="452"/>
      <c r="X25" s="452"/>
    </row>
    <row r="26" spans="1:24" s="139" customFormat="1" ht="407.25" customHeight="1" x14ac:dyDescent="0.85">
      <c r="A26" s="119"/>
      <c r="B26" s="453">
        <v>4</v>
      </c>
      <c r="C26" s="476" t="s">
        <v>452</v>
      </c>
      <c r="D26" s="488" t="s">
        <v>453</v>
      </c>
      <c r="E26" s="489" t="s">
        <v>125</v>
      </c>
      <c r="F26" s="489">
        <v>20</v>
      </c>
      <c r="G26" s="487">
        <v>3230</v>
      </c>
      <c r="H26" s="490">
        <f t="shared" si="0"/>
        <v>64600</v>
      </c>
      <c r="I26" s="455"/>
      <c r="J26" s="455"/>
      <c r="K26" s="455">
        <f>'рус (2)'!K27</f>
        <v>3200</v>
      </c>
      <c r="L26" s="456">
        <f t="shared" si="1"/>
        <v>64000</v>
      </c>
      <c r="M26" s="457"/>
      <c r="N26" s="457"/>
      <c r="O26" s="458"/>
      <c r="P26" s="457"/>
      <c r="Q26" s="458"/>
      <c r="R26" s="458"/>
      <c r="S26" s="458"/>
      <c r="T26" s="458"/>
      <c r="U26" s="451"/>
      <c r="V26" s="452"/>
      <c r="W26" s="452"/>
      <c r="X26" s="452"/>
    </row>
    <row r="27" spans="1:24" s="139" customFormat="1" ht="408.75" customHeight="1" x14ac:dyDescent="0.85">
      <c r="A27" s="119"/>
      <c r="B27" s="453">
        <v>5</v>
      </c>
      <c r="C27" s="476" t="s">
        <v>454</v>
      </c>
      <c r="D27" s="488" t="s">
        <v>455</v>
      </c>
      <c r="E27" s="491" t="s">
        <v>456</v>
      </c>
      <c r="F27" s="489">
        <v>6</v>
      </c>
      <c r="G27" s="487">
        <v>78300</v>
      </c>
      <c r="H27" s="490">
        <f t="shared" si="0"/>
        <v>469800</v>
      </c>
      <c r="I27" s="455"/>
      <c r="J27" s="455"/>
      <c r="K27" s="455">
        <f>'рус (2)'!K28</f>
        <v>78200</v>
      </c>
      <c r="L27" s="456">
        <f t="shared" si="1"/>
        <v>469200</v>
      </c>
      <c r="M27" s="457"/>
      <c r="N27" s="457"/>
      <c r="O27" s="458"/>
      <c r="P27" s="457"/>
      <c r="Q27" s="458"/>
      <c r="R27" s="458"/>
      <c r="S27" s="458"/>
      <c r="T27" s="458"/>
      <c r="U27" s="451"/>
      <c r="V27" s="452"/>
      <c r="W27" s="452"/>
      <c r="X27" s="452"/>
    </row>
    <row r="28" spans="1:24" s="139" customFormat="1" ht="408" customHeight="1" x14ac:dyDescent="0.85">
      <c r="A28" s="119"/>
      <c r="B28" s="453">
        <v>6</v>
      </c>
      <c r="C28" s="476" t="s">
        <v>457</v>
      </c>
      <c r="D28" s="488" t="s">
        <v>458</v>
      </c>
      <c r="E28" s="476" t="s">
        <v>122</v>
      </c>
      <c r="F28" s="476">
        <v>90</v>
      </c>
      <c r="G28" s="453">
        <v>11400</v>
      </c>
      <c r="H28" s="490">
        <f t="shared" si="0"/>
        <v>1026000</v>
      </c>
      <c r="I28" s="455"/>
      <c r="J28" s="455"/>
      <c r="K28" s="455">
        <f>'рус (2)'!K29</f>
        <v>11300</v>
      </c>
      <c r="L28" s="456">
        <f t="shared" si="1"/>
        <v>1017000</v>
      </c>
      <c r="M28" s="457"/>
      <c r="N28" s="457"/>
      <c r="O28" s="458"/>
      <c r="P28" s="457"/>
      <c r="Q28" s="458"/>
      <c r="R28" s="458"/>
      <c r="S28" s="458"/>
      <c r="T28" s="458"/>
      <c r="U28" s="451"/>
      <c r="V28" s="452"/>
      <c r="W28" s="452"/>
      <c r="X28" s="452"/>
    </row>
    <row r="29" spans="1:24" s="139" customFormat="1" ht="123" x14ac:dyDescent="0.85">
      <c r="A29" s="119"/>
      <c r="B29" s="453">
        <v>7</v>
      </c>
      <c r="C29" s="476" t="s">
        <v>459</v>
      </c>
      <c r="D29" s="476" t="s">
        <v>460</v>
      </c>
      <c r="E29" s="460" t="s">
        <v>351</v>
      </c>
      <c r="F29" s="460">
        <v>3</v>
      </c>
      <c r="G29" s="460">
        <v>3100</v>
      </c>
      <c r="H29" s="453">
        <f>G29*F29</f>
        <v>9300</v>
      </c>
      <c r="I29" s="455"/>
      <c r="J29" s="455"/>
      <c r="K29" s="455">
        <f>'рус (2)'!K30</f>
        <v>3000</v>
      </c>
      <c r="L29" s="456">
        <f t="shared" si="1"/>
        <v>9000</v>
      </c>
      <c r="M29" s="458"/>
      <c r="N29" s="458"/>
      <c r="O29" s="458"/>
      <c r="P29" s="457"/>
      <c r="Q29" s="458"/>
      <c r="R29" s="458"/>
      <c r="S29" s="458"/>
      <c r="T29" s="458"/>
      <c r="U29" s="451"/>
      <c r="V29" s="452"/>
      <c r="W29" s="452"/>
      <c r="X29" s="452"/>
    </row>
    <row r="30" spans="1:24" s="139" customFormat="1" ht="123" x14ac:dyDescent="0.85">
      <c r="A30" s="119"/>
      <c r="B30" s="453">
        <v>8</v>
      </c>
      <c r="C30" s="476" t="s">
        <v>461</v>
      </c>
      <c r="D30" s="476" t="s">
        <v>462</v>
      </c>
      <c r="E30" s="487" t="s">
        <v>463</v>
      </c>
      <c r="F30" s="487">
        <v>3</v>
      </c>
      <c r="G30" s="487">
        <v>3100</v>
      </c>
      <c r="H30" s="453">
        <f t="shared" si="0"/>
        <v>9300</v>
      </c>
      <c r="I30" s="455"/>
      <c r="J30" s="455"/>
      <c r="K30" s="453">
        <f>'рус (2)'!K31</f>
        <v>3000</v>
      </c>
      <c r="L30" s="456">
        <f t="shared" si="1"/>
        <v>9000</v>
      </c>
      <c r="M30" s="458"/>
      <c r="N30" s="458"/>
      <c r="O30" s="457"/>
      <c r="P30" s="457"/>
      <c r="Q30" s="458"/>
      <c r="R30" s="458"/>
      <c r="S30" s="458"/>
      <c r="T30" s="458"/>
      <c r="U30" s="451"/>
      <c r="V30" s="452"/>
      <c r="W30" s="452"/>
      <c r="X30" s="452"/>
    </row>
    <row r="31" spans="1:24" s="139" customFormat="1" ht="184.5" x14ac:dyDescent="0.85">
      <c r="A31" s="119"/>
      <c r="B31" s="453">
        <v>9</v>
      </c>
      <c r="C31" s="476" t="s">
        <v>464</v>
      </c>
      <c r="D31" s="488" t="s">
        <v>465</v>
      </c>
      <c r="E31" s="489" t="s">
        <v>122</v>
      </c>
      <c r="F31" s="489">
        <v>50</v>
      </c>
      <c r="G31" s="489">
        <v>580</v>
      </c>
      <c r="H31" s="490">
        <f t="shared" si="0"/>
        <v>29000</v>
      </c>
      <c r="I31" s="455"/>
      <c r="J31" s="455"/>
      <c r="K31" s="455">
        <f>'рус (2)'!K32</f>
        <v>560</v>
      </c>
      <c r="L31" s="456">
        <f t="shared" si="1"/>
        <v>28000</v>
      </c>
      <c r="M31" s="458"/>
      <c r="N31" s="458"/>
      <c r="O31" s="457"/>
      <c r="P31" s="457"/>
      <c r="Q31" s="458"/>
      <c r="R31" s="458"/>
      <c r="S31" s="458"/>
      <c r="T31" s="458"/>
      <c r="U31" s="451"/>
      <c r="V31" s="452"/>
      <c r="W31" s="452"/>
      <c r="X31" s="452"/>
    </row>
    <row r="32" spans="1:24" s="119" customFormat="1" ht="184.5" x14ac:dyDescent="0.85">
      <c r="B32" s="453">
        <v>10</v>
      </c>
      <c r="C32" s="476" t="s">
        <v>466</v>
      </c>
      <c r="D32" s="492" t="s">
        <v>467</v>
      </c>
      <c r="E32" s="489" t="s">
        <v>122</v>
      </c>
      <c r="F32" s="489">
        <v>50</v>
      </c>
      <c r="G32" s="489">
        <v>540</v>
      </c>
      <c r="H32" s="490">
        <f t="shared" si="0"/>
        <v>27000</v>
      </c>
      <c r="I32" s="455"/>
      <c r="J32" s="455"/>
      <c r="K32" s="455">
        <f>'рус (2)'!K33</f>
        <v>520</v>
      </c>
      <c r="L32" s="456">
        <f t="shared" si="1"/>
        <v>26000</v>
      </c>
      <c r="M32" s="458"/>
      <c r="N32" s="458"/>
      <c r="O32" s="457"/>
      <c r="P32" s="457"/>
      <c r="Q32" s="458"/>
      <c r="R32" s="458"/>
      <c r="S32" s="458"/>
      <c r="T32" s="458"/>
      <c r="U32" s="451"/>
      <c r="V32" s="451"/>
      <c r="W32" s="451"/>
      <c r="X32" s="451"/>
    </row>
    <row r="33" spans="1:24" s="139" customFormat="1" ht="369" x14ac:dyDescent="0.85">
      <c r="A33" s="119"/>
      <c r="B33" s="453">
        <v>11</v>
      </c>
      <c r="C33" s="476" t="s">
        <v>468</v>
      </c>
      <c r="D33" s="476" t="s">
        <v>469</v>
      </c>
      <c r="E33" s="489" t="s">
        <v>122</v>
      </c>
      <c r="F33" s="489">
        <v>9</v>
      </c>
      <c r="G33" s="487">
        <v>237600</v>
      </c>
      <c r="H33" s="490">
        <f t="shared" si="0"/>
        <v>2138400</v>
      </c>
      <c r="I33" s="455"/>
      <c r="J33" s="455"/>
      <c r="K33" s="455">
        <f>'рус (2)'!K34</f>
        <v>237500</v>
      </c>
      <c r="L33" s="456">
        <f t="shared" si="1"/>
        <v>2137500</v>
      </c>
      <c r="M33" s="458"/>
      <c r="N33" s="458"/>
      <c r="O33" s="457"/>
      <c r="P33" s="457"/>
      <c r="Q33" s="458"/>
      <c r="R33" s="458"/>
      <c r="S33" s="458"/>
      <c r="T33" s="458"/>
      <c r="U33" s="451"/>
      <c r="V33" s="452"/>
      <c r="W33" s="452"/>
      <c r="X33" s="452"/>
    </row>
    <row r="34" spans="1:24" s="139" customFormat="1" ht="409.5" x14ac:dyDescent="0.85">
      <c r="A34" s="119"/>
      <c r="B34" s="453">
        <v>12</v>
      </c>
      <c r="C34" s="476" t="s">
        <v>470</v>
      </c>
      <c r="D34" s="493" t="s">
        <v>471</v>
      </c>
      <c r="E34" s="489" t="s">
        <v>125</v>
      </c>
      <c r="F34" s="489">
        <v>1</v>
      </c>
      <c r="G34" s="487">
        <v>27800</v>
      </c>
      <c r="H34" s="490">
        <f t="shared" si="0"/>
        <v>27800</v>
      </c>
      <c r="I34" s="455"/>
      <c r="J34" s="455"/>
      <c r="K34" s="455">
        <f>'рус (2)'!K35</f>
        <v>27700</v>
      </c>
      <c r="L34" s="456">
        <f t="shared" si="1"/>
        <v>27700</v>
      </c>
      <c r="M34" s="458"/>
      <c r="N34" s="458"/>
      <c r="O34" s="458"/>
      <c r="P34" s="457"/>
      <c r="Q34" s="458"/>
      <c r="R34" s="458"/>
      <c r="S34" s="458"/>
      <c r="T34" s="458"/>
      <c r="U34" s="451"/>
      <c r="V34" s="452"/>
      <c r="W34" s="452"/>
      <c r="X34" s="452"/>
    </row>
    <row r="35" spans="1:24" s="139" customFormat="1" ht="369" x14ac:dyDescent="0.85">
      <c r="A35" s="119"/>
      <c r="B35" s="453">
        <v>13</v>
      </c>
      <c r="C35" s="476" t="s">
        <v>472</v>
      </c>
      <c r="D35" s="494" t="s">
        <v>473</v>
      </c>
      <c r="E35" s="476" t="s">
        <v>125</v>
      </c>
      <c r="F35" s="476">
        <v>1</v>
      </c>
      <c r="G35" s="453">
        <v>71000</v>
      </c>
      <c r="H35" s="490">
        <f t="shared" si="0"/>
        <v>71000</v>
      </c>
      <c r="I35" s="455"/>
      <c r="J35" s="455"/>
      <c r="K35" s="455">
        <f>'рус (2)'!K36</f>
        <v>69900</v>
      </c>
      <c r="L35" s="456">
        <f t="shared" si="1"/>
        <v>69900</v>
      </c>
      <c r="M35" s="458"/>
      <c r="N35" s="458"/>
      <c r="O35" s="458"/>
      <c r="P35" s="457"/>
      <c r="Q35" s="458"/>
      <c r="R35" s="458"/>
      <c r="S35" s="458"/>
      <c r="T35" s="458"/>
      <c r="U35" s="451"/>
      <c r="V35" s="452"/>
      <c r="W35" s="452"/>
      <c r="X35" s="452"/>
    </row>
    <row r="36" spans="1:24" s="139" customFormat="1" ht="409.5" x14ac:dyDescent="0.85">
      <c r="A36" s="119"/>
      <c r="B36" s="453">
        <v>14</v>
      </c>
      <c r="C36" s="477" t="s">
        <v>474</v>
      </c>
      <c r="D36" s="453" t="s">
        <v>475</v>
      </c>
      <c r="E36" s="460" t="s">
        <v>476</v>
      </c>
      <c r="F36" s="460">
        <v>8</v>
      </c>
      <c r="G36" s="460">
        <v>65800</v>
      </c>
      <c r="H36" s="453">
        <f t="shared" si="0"/>
        <v>526400</v>
      </c>
      <c r="I36" s="455"/>
      <c r="J36" s="455"/>
      <c r="K36" s="455">
        <f>'рус (2)'!K37</f>
        <v>65700</v>
      </c>
      <c r="L36" s="456">
        <f t="shared" si="1"/>
        <v>525600</v>
      </c>
      <c r="M36" s="458"/>
      <c r="N36" s="458"/>
      <c r="O36" s="458"/>
      <c r="P36" s="457"/>
      <c r="Q36" s="458"/>
      <c r="R36" s="458"/>
      <c r="S36" s="458"/>
      <c r="T36" s="458"/>
      <c r="U36" s="451"/>
      <c r="V36" s="452"/>
      <c r="W36" s="452"/>
      <c r="X36" s="452"/>
    </row>
    <row r="37" spans="1:24" s="139" customFormat="1" ht="409.5" x14ac:dyDescent="0.85">
      <c r="A37" s="119"/>
      <c r="B37" s="453">
        <v>15</v>
      </c>
      <c r="C37" s="477" t="s">
        <v>477</v>
      </c>
      <c r="D37" s="477" t="s">
        <v>478</v>
      </c>
      <c r="E37" s="453" t="s">
        <v>479</v>
      </c>
      <c r="F37" s="453">
        <v>8</v>
      </c>
      <c r="G37" s="453">
        <v>47000</v>
      </c>
      <c r="H37" s="453">
        <f t="shared" si="0"/>
        <v>376000</v>
      </c>
      <c r="I37" s="455"/>
      <c r="J37" s="455"/>
      <c r="K37" s="455">
        <f>'рус (2)'!K38</f>
        <v>46900</v>
      </c>
      <c r="L37" s="456">
        <f t="shared" si="1"/>
        <v>375200</v>
      </c>
      <c r="M37" s="458"/>
      <c r="N37" s="458"/>
      <c r="O37" s="458"/>
      <c r="P37" s="457"/>
      <c r="Q37" s="458"/>
      <c r="R37" s="458"/>
      <c r="S37" s="458"/>
      <c r="T37" s="458"/>
      <c r="U37" s="451"/>
      <c r="V37" s="452"/>
      <c r="W37" s="452"/>
      <c r="X37" s="452"/>
    </row>
    <row r="38" spans="1:24" s="139" customFormat="1" ht="368.25" customHeight="1" x14ac:dyDescent="0.85">
      <c r="A38" s="119"/>
      <c r="B38" s="453">
        <v>16</v>
      </c>
      <c r="C38" s="477" t="s">
        <v>480</v>
      </c>
      <c r="D38" s="477" t="s">
        <v>481</v>
      </c>
      <c r="E38" s="453" t="s">
        <v>351</v>
      </c>
      <c r="F38" s="453">
        <v>4</v>
      </c>
      <c r="G38" s="453">
        <v>20400</v>
      </c>
      <c r="H38" s="453">
        <f t="shared" si="0"/>
        <v>81600</v>
      </c>
      <c r="I38" s="455"/>
      <c r="J38" s="455"/>
      <c r="K38" s="453">
        <f>'рус (2)'!K39</f>
        <v>20300</v>
      </c>
      <c r="L38" s="456">
        <f t="shared" si="1"/>
        <v>81200</v>
      </c>
      <c r="M38" s="458"/>
      <c r="N38" s="458"/>
      <c r="O38" s="458"/>
      <c r="P38" s="457"/>
      <c r="Q38" s="458"/>
      <c r="R38" s="458"/>
      <c r="S38" s="458"/>
      <c r="T38" s="458"/>
      <c r="U38" s="451"/>
      <c r="V38" s="452"/>
      <c r="W38" s="452"/>
      <c r="X38" s="452"/>
    </row>
    <row r="39" spans="1:24" s="139" customFormat="1" ht="408" customHeight="1" x14ac:dyDescent="0.85">
      <c r="A39" s="119"/>
      <c r="B39" s="453">
        <v>17</v>
      </c>
      <c r="C39" s="477" t="s">
        <v>482</v>
      </c>
      <c r="D39" s="477" t="s">
        <v>483</v>
      </c>
      <c r="E39" s="453" t="s">
        <v>351</v>
      </c>
      <c r="F39" s="453">
        <v>6</v>
      </c>
      <c r="G39" s="453">
        <v>160700</v>
      </c>
      <c r="H39" s="453">
        <f t="shared" si="0"/>
        <v>964200</v>
      </c>
      <c r="I39" s="455"/>
      <c r="J39" s="455"/>
      <c r="K39" s="455">
        <f>'рус (2)'!K40</f>
        <v>160600</v>
      </c>
      <c r="L39" s="456">
        <f t="shared" si="1"/>
        <v>963600</v>
      </c>
      <c r="M39" s="458"/>
      <c r="N39" s="458"/>
      <c r="O39" s="458"/>
      <c r="P39" s="457"/>
      <c r="Q39" s="458"/>
      <c r="R39" s="458"/>
      <c r="S39" s="458"/>
      <c r="T39" s="458"/>
      <c r="U39" s="451"/>
      <c r="V39" s="452"/>
      <c r="W39" s="452"/>
      <c r="X39" s="452"/>
    </row>
    <row r="40" spans="1:24" s="139" customFormat="1" ht="409.5" customHeight="1" x14ac:dyDescent="0.85">
      <c r="A40" s="119"/>
      <c r="B40" s="453">
        <v>18</v>
      </c>
      <c r="C40" s="477" t="s">
        <v>484</v>
      </c>
      <c r="D40" s="477" t="s">
        <v>485</v>
      </c>
      <c r="E40" s="453" t="s">
        <v>351</v>
      </c>
      <c r="F40" s="453">
        <v>1</v>
      </c>
      <c r="G40" s="453">
        <v>121300</v>
      </c>
      <c r="H40" s="453">
        <f t="shared" si="0"/>
        <v>121300</v>
      </c>
      <c r="I40" s="455"/>
      <c r="J40" s="455"/>
      <c r="K40" s="455">
        <f>'рус (2)'!K41</f>
        <v>121200</v>
      </c>
      <c r="L40" s="456">
        <f t="shared" si="1"/>
        <v>121200</v>
      </c>
      <c r="M40" s="458"/>
      <c r="N40" s="458"/>
      <c r="O40" s="458"/>
      <c r="P40" s="457"/>
      <c r="Q40" s="458"/>
      <c r="R40" s="458"/>
      <c r="S40" s="458"/>
      <c r="T40" s="458"/>
      <c r="U40" s="451"/>
      <c r="V40" s="452"/>
      <c r="W40" s="452"/>
      <c r="X40" s="452"/>
    </row>
    <row r="41" spans="1:24" s="139" customFormat="1" ht="408.75" customHeight="1" x14ac:dyDescent="0.85">
      <c r="A41" s="119"/>
      <c r="B41" s="453">
        <v>19</v>
      </c>
      <c r="C41" s="477" t="s">
        <v>486</v>
      </c>
      <c r="D41" s="477" t="s">
        <v>487</v>
      </c>
      <c r="E41" s="453" t="s">
        <v>351</v>
      </c>
      <c r="F41" s="453">
        <v>1</v>
      </c>
      <c r="G41" s="453">
        <v>121300</v>
      </c>
      <c r="H41" s="453">
        <f t="shared" si="0"/>
        <v>121300</v>
      </c>
      <c r="I41" s="455"/>
      <c r="J41" s="455"/>
      <c r="K41" s="455">
        <f>'рус (2)'!K42</f>
        <v>121200</v>
      </c>
      <c r="L41" s="456">
        <f t="shared" si="1"/>
        <v>121200</v>
      </c>
      <c r="M41" s="458"/>
      <c r="N41" s="458"/>
      <c r="O41" s="458"/>
      <c r="P41" s="457"/>
      <c r="Q41" s="458"/>
      <c r="R41" s="458"/>
      <c r="S41" s="458"/>
      <c r="T41" s="458"/>
      <c r="U41" s="451"/>
      <c r="V41" s="452"/>
      <c r="W41" s="452"/>
      <c r="X41" s="452"/>
    </row>
    <row r="42" spans="1:24" s="139" customFormat="1" ht="408" customHeight="1" x14ac:dyDescent="0.85">
      <c r="A42" s="119"/>
      <c r="B42" s="453">
        <v>20</v>
      </c>
      <c r="C42" s="477" t="s">
        <v>488</v>
      </c>
      <c r="D42" s="477" t="s">
        <v>489</v>
      </c>
      <c r="E42" s="495" t="s">
        <v>351</v>
      </c>
      <c r="F42" s="453">
        <v>5</v>
      </c>
      <c r="G42" s="453">
        <v>21700</v>
      </c>
      <c r="H42" s="453">
        <f t="shared" si="0"/>
        <v>108500</v>
      </c>
      <c r="I42" s="455"/>
      <c r="J42" s="455"/>
      <c r="K42" s="455">
        <f>'рус (2)'!K43</f>
        <v>21600</v>
      </c>
      <c r="L42" s="456">
        <f t="shared" si="1"/>
        <v>108000</v>
      </c>
      <c r="M42" s="458"/>
      <c r="N42" s="458"/>
      <c r="O42" s="458"/>
      <c r="P42" s="457"/>
      <c r="Q42" s="458"/>
      <c r="R42" s="458"/>
      <c r="S42" s="457"/>
      <c r="T42" s="457"/>
      <c r="U42" s="451"/>
      <c r="V42" s="452"/>
      <c r="W42" s="452"/>
      <c r="X42" s="452"/>
    </row>
    <row r="43" spans="1:24" s="139" customFormat="1" ht="409.6" customHeight="1" x14ac:dyDescent="0.85">
      <c r="A43" s="119"/>
      <c r="B43" s="453">
        <v>21</v>
      </c>
      <c r="C43" s="477" t="s">
        <v>490</v>
      </c>
      <c r="D43" s="477" t="s">
        <v>491</v>
      </c>
      <c r="E43" s="495" t="s">
        <v>351</v>
      </c>
      <c r="F43" s="453">
        <v>1</v>
      </c>
      <c r="G43" s="453">
        <v>27800</v>
      </c>
      <c r="H43" s="453">
        <f t="shared" si="0"/>
        <v>27800</v>
      </c>
      <c r="I43" s="455"/>
      <c r="J43" s="455"/>
      <c r="K43" s="455">
        <f>'рус (2)'!K44</f>
        <v>27700</v>
      </c>
      <c r="L43" s="456">
        <f t="shared" si="1"/>
        <v>27700</v>
      </c>
      <c r="M43" s="457"/>
      <c r="N43" s="457"/>
      <c r="O43" s="457"/>
      <c r="P43" s="457"/>
      <c r="Q43" s="458"/>
      <c r="R43" s="458"/>
      <c r="S43" s="457"/>
      <c r="T43" s="457"/>
      <c r="U43" s="451"/>
      <c r="V43" s="452"/>
      <c r="W43" s="452"/>
      <c r="X43" s="452"/>
    </row>
    <row r="44" spans="1:24" s="139" customFormat="1" ht="407.25" customHeight="1" x14ac:dyDescent="0.85">
      <c r="A44" s="119"/>
      <c r="B44" s="453">
        <v>22</v>
      </c>
      <c r="C44" s="477" t="s">
        <v>492</v>
      </c>
      <c r="D44" s="477" t="s">
        <v>493</v>
      </c>
      <c r="E44" s="495" t="s">
        <v>351</v>
      </c>
      <c r="F44" s="453">
        <v>5</v>
      </c>
      <c r="G44" s="453">
        <v>18300</v>
      </c>
      <c r="H44" s="453">
        <f t="shared" si="0"/>
        <v>91500</v>
      </c>
      <c r="I44" s="455"/>
      <c r="J44" s="455"/>
      <c r="K44" s="453">
        <f>'рус (2)'!K45</f>
        <v>18200</v>
      </c>
      <c r="L44" s="456">
        <f t="shared" si="1"/>
        <v>91000</v>
      </c>
      <c r="M44" s="457"/>
      <c r="N44" s="457"/>
      <c r="O44" s="458"/>
      <c r="P44" s="457"/>
      <c r="Q44" s="458"/>
      <c r="R44" s="458"/>
      <c r="S44" s="457"/>
      <c r="T44" s="457"/>
      <c r="U44" s="451"/>
      <c r="V44" s="452"/>
      <c r="W44" s="452"/>
      <c r="X44" s="452"/>
    </row>
    <row r="45" spans="1:24" s="139" customFormat="1" ht="409.6" customHeight="1" x14ac:dyDescent="0.85">
      <c r="A45" s="119"/>
      <c r="B45" s="453">
        <v>23</v>
      </c>
      <c r="C45" s="477" t="s">
        <v>494</v>
      </c>
      <c r="D45" s="477" t="s">
        <v>495</v>
      </c>
      <c r="E45" s="495" t="s">
        <v>351</v>
      </c>
      <c r="F45" s="453">
        <v>20</v>
      </c>
      <c r="G45" s="453">
        <v>32300</v>
      </c>
      <c r="H45" s="453">
        <f t="shared" si="0"/>
        <v>646000</v>
      </c>
      <c r="I45" s="455"/>
      <c r="J45" s="455"/>
      <c r="K45" s="453">
        <f>'рус (2)'!K46</f>
        <v>32200</v>
      </c>
      <c r="L45" s="456">
        <f t="shared" si="1"/>
        <v>644000</v>
      </c>
      <c r="M45" s="458"/>
      <c r="N45" s="457"/>
      <c r="O45" s="458"/>
      <c r="P45" s="457"/>
      <c r="Q45" s="458"/>
      <c r="R45" s="458"/>
      <c r="S45" s="457"/>
      <c r="T45" s="457"/>
      <c r="U45" s="451"/>
      <c r="V45" s="452"/>
      <c r="W45" s="452"/>
      <c r="X45" s="452"/>
    </row>
    <row r="46" spans="1:24" s="139" customFormat="1" ht="409.5" customHeight="1" x14ac:dyDescent="0.85">
      <c r="A46" s="119"/>
      <c r="B46" s="453">
        <v>24</v>
      </c>
      <c r="C46" s="477" t="s">
        <v>496</v>
      </c>
      <c r="D46" s="477" t="s">
        <v>497</v>
      </c>
      <c r="E46" s="495" t="s">
        <v>351</v>
      </c>
      <c r="F46" s="453">
        <v>2</v>
      </c>
      <c r="G46" s="453">
        <v>32300</v>
      </c>
      <c r="H46" s="453">
        <f t="shared" si="0"/>
        <v>64600</v>
      </c>
      <c r="I46" s="455"/>
      <c r="J46" s="455"/>
      <c r="K46" s="455">
        <f>'рус (2)'!K47</f>
        <v>32200</v>
      </c>
      <c r="L46" s="456">
        <f t="shared" si="1"/>
        <v>64400</v>
      </c>
      <c r="M46" s="458"/>
      <c r="N46" s="457"/>
      <c r="O46" s="457"/>
      <c r="P46" s="457"/>
      <c r="Q46" s="458"/>
      <c r="R46" s="458"/>
      <c r="S46" s="459"/>
      <c r="T46" s="459"/>
      <c r="U46" s="451"/>
      <c r="V46" s="452"/>
      <c r="W46" s="452"/>
      <c r="X46" s="452"/>
    </row>
    <row r="47" spans="1:24" s="139" customFormat="1" ht="408" customHeight="1" x14ac:dyDescent="0.85">
      <c r="A47" s="119"/>
      <c r="B47" s="453">
        <v>25</v>
      </c>
      <c r="C47" s="477" t="s">
        <v>498</v>
      </c>
      <c r="D47" s="477" t="s">
        <v>499</v>
      </c>
      <c r="E47" s="495" t="s">
        <v>351</v>
      </c>
      <c r="F47" s="453">
        <v>17</v>
      </c>
      <c r="G47" s="453">
        <v>18200</v>
      </c>
      <c r="H47" s="453">
        <f t="shared" si="0"/>
        <v>309400</v>
      </c>
      <c r="I47" s="455"/>
      <c r="J47" s="455"/>
      <c r="K47" s="455">
        <f>'рус (2)'!K48</f>
        <v>18100</v>
      </c>
      <c r="L47" s="456">
        <f t="shared" si="1"/>
        <v>307700</v>
      </c>
      <c r="M47" s="458"/>
      <c r="N47" s="457"/>
      <c r="O47" s="458"/>
      <c r="P47" s="457"/>
      <c r="Q47" s="458"/>
      <c r="R47" s="458"/>
      <c r="S47" s="459"/>
      <c r="T47" s="459"/>
      <c r="U47" s="451"/>
      <c r="V47" s="452"/>
      <c r="W47" s="452"/>
      <c r="X47" s="452"/>
    </row>
    <row r="48" spans="1:24" s="139" customFormat="1" ht="407.25" customHeight="1" x14ac:dyDescent="0.85">
      <c r="A48" s="119"/>
      <c r="B48" s="453">
        <v>26</v>
      </c>
      <c r="C48" s="477" t="s">
        <v>500</v>
      </c>
      <c r="D48" s="477" t="s">
        <v>501</v>
      </c>
      <c r="E48" s="453" t="s">
        <v>351</v>
      </c>
      <c r="F48" s="453">
        <v>30</v>
      </c>
      <c r="G48" s="453">
        <v>27700</v>
      </c>
      <c r="H48" s="453">
        <f t="shared" si="0"/>
        <v>831000</v>
      </c>
      <c r="I48" s="455"/>
      <c r="J48" s="455"/>
      <c r="K48" s="455">
        <f>'рус (2)'!K49</f>
        <v>27600</v>
      </c>
      <c r="L48" s="456">
        <f t="shared" si="1"/>
        <v>828000</v>
      </c>
      <c r="M48" s="457"/>
      <c r="N48" s="457"/>
      <c r="O48" s="457"/>
      <c r="P48" s="457"/>
      <c r="Q48" s="458"/>
      <c r="R48" s="458"/>
      <c r="S48" s="457"/>
      <c r="T48" s="457"/>
      <c r="U48" s="451"/>
      <c r="V48" s="452"/>
      <c r="W48" s="452"/>
      <c r="X48" s="452"/>
    </row>
    <row r="49" spans="1:24" s="139" customFormat="1" ht="408" customHeight="1" x14ac:dyDescent="0.85">
      <c r="A49" s="119"/>
      <c r="B49" s="453">
        <v>27</v>
      </c>
      <c r="C49" s="477" t="s">
        <v>502</v>
      </c>
      <c r="D49" s="477" t="s">
        <v>503</v>
      </c>
      <c r="E49" s="453" t="s">
        <v>351</v>
      </c>
      <c r="F49" s="453">
        <v>15</v>
      </c>
      <c r="G49" s="453">
        <v>18300</v>
      </c>
      <c r="H49" s="453">
        <f t="shared" si="0"/>
        <v>274500</v>
      </c>
      <c r="I49" s="455"/>
      <c r="J49" s="455"/>
      <c r="K49" s="455">
        <f>'рус (2)'!K50</f>
        <v>18200</v>
      </c>
      <c r="L49" s="456">
        <f t="shared" si="1"/>
        <v>273000</v>
      </c>
      <c r="M49" s="457"/>
      <c r="N49" s="457"/>
      <c r="O49" s="457"/>
      <c r="P49" s="457"/>
      <c r="Q49" s="458"/>
      <c r="R49" s="458"/>
      <c r="S49" s="457"/>
      <c r="T49" s="457"/>
      <c r="U49" s="451"/>
      <c r="V49" s="452"/>
      <c r="W49" s="452"/>
      <c r="X49" s="452"/>
    </row>
    <row r="50" spans="1:24" s="139" customFormat="1" ht="408" customHeight="1" x14ac:dyDescent="0.85">
      <c r="A50" s="119"/>
      <c r="B50" s="453">
        <v>28</v>
      </c>
      <c r="C50" s="477" t="s">
        <v>504</v>
      </c>
      <c r="D50" s="477" t="s">
        <v>505</v>
      </c>
      <c r="E50" s="453" t="s">
        <v>351</v>
      </c>
      <c r="F50" s="453">
        <v>3</v>
      </c>
      <c r="G50" s="453">
        <v>24700</v>
      </c>
      <c r="H50" s="453">
        <f t="shared" si="0"/>
        <v>74100</v>
      </c>
      <c r="I50" s="455"/>
      <c r="J50" s="455"/>
      <c r="K50" s="455">
        <f>'рус (2)'!K51</f>
        <v>24600</v>
      </c>
      <c r="L50" s="456">
        <f t="shared" si="1"/>
        <v>73800</v>
      </c>
      <c r="M50" s="458"/>
      <c r="N50" s="457"/>
      <c r="O50" s="458"/>
      <c r="P50" s="457"/>
      <c r="Q50" s="458"/>
      <c r="R50" s="458"/>
      <c r="S50" s="458"/>
      <c r="T50" s="458"/>
      <c r="U50" s="451"/>
      <c r="V50" s="452"/>
      <c r="W50" s="452"/>
      <c r="X50" s="452"/>
    </row>
    <row r="51" spans="1:24" s="139" customFormat="1" ht="409.5" customHeight="1" x14ac:dyDescent="0.85">
      <c r="A51" s="119"/>
      <c r="B51" s="453">
        <v>29</v>
      </c>
      <c r="C51" s="477" t="s">
        <v>506</v>
      </c>
      <c r="D51" s="477" t="s">
        <v>507</v>
      </c>
      <c r="E51" s="453" t="s">
        <v>351</v>
      </c>
      <c r="F51" s="453">
        <v>6</v>
      </c>
      <c r="G51" s="453">
        <v>36300</v>
      </c>
      <c r="H51" s="453">
        <f t="shared" si="0"/>
        <v>217800</v>
      </c>
      <c r="I51" s="455"/>
      <c r="J51" s="455"/>
      <c r="K51" s="455">
        <f>'рус (2)'!K52</f>
        <v>36200</v>
      </c>
      <c r="L51" s="456">
        <f t="shared" si="1"/>
        <v>217200</v>
      </c>
      <c r="M51" s="457"/>
      <c r="N51" s="457"/>
      <c r="O51" s="457"/>
      <c r="P51" s="457"/>
      <c r="Q51" s="458"/>
      <c r="R51" s="458"/>
      <c r="S51" s="459"/>
      <c r="T51" s="459"/>
      <c r="U51" s="451"/>
      <c r="V51" s="452"/>
      <c r="W51" s="452"/>
      <c r="X51" s="452"/>
    </row>
    <row r="52" spans="1:24" s="139" customFormat="1" ht="409.5" customHeight="1" x14ac:dyDescent="0.85">
      <c r="A52" s="119"/>
      <c r="B52" s="453">
        <v>30</v>
      </c>
      <c r="C52" s="477" t="s">
        <v>508</v>
      </c>
      <c r="D52" s="477" t="s">
        <v>509</v>
      </c>
      <c r="E52" s="453" t="s">
        <v>351</v>
      </c>
      <c r="F52" s="453">
        <v>15</v>
      </c>
      <c r="G52" s="453">
        <v>49400</v>
      </c>
      <c r="H52" s="453">
        <f>G52*F52</f>
        <v>741000</v>
      </c>
      <c r="I52" s="455"/>
      <c r="J52" s="455"/>
      <c r="K52" s="453">
        <f>'рус (2)'!K53</f>
        <v>49300</v>
      </c>
      <c r="L52" s="456">
        <f t="shared" si="1"/>
        <v>739500</v>
      </c>
      <c r="M52" s="458"/>
      <c r="N52" s="457"/>
      <c r="O52" s="457"/>
      <c r="P52" s="457"/>
      <c r="Q52" s="457"/>
      <c r="R52" s="457"/>
      <c r="S52" s="458"/>
      <c r="T52" s="458"/>
      <c r="U52" s="451"/>
      <c r="V52" s="452"/>
      <c r="W52" s="452"/>
      <c r="X52" s="452"/>
    </row>
    <row r="53" spans="1:24" s="139" customFormat="1" ht="408.75" customHeight="1" x14ac:dyDescent="0.85">
      <c r="A53" s="119"/>
      <c r="B53" s="453">
        <v>31</v>
      </c>
      <c r="C53" s="477" t="s">
        <v>510</v>
      </c>
      <c r="D53" s="477" t="s">
        <v>511</v>
      </c>
      <c r="E53" s="453" t="s">
        <v>351</v>
      </c>
      <c r="F53" s="453">
        <v>2</v>
      </c>
      <c r="G53" s="453">
        <v>27700</v>
      </c>
      <c r="H53" s="453">
        <f>G53*F53</f>
        <v>55400</v>
      </c>
      <c r="I53" s="455"/>
      <c r="J53" s="455"/>
      <c r="K53" s="453">
        <f>'рус (2)'!K54</f>
        <v>27600</v>
      </c>
      <c r="L53" s="456">
        <f t="shared" si="1"/>
        <v>55200</v>
      </c>
      <c r="M53" s="458"/>
      <c r="N53" s="457"/>
      <c r="O53" s="458"/>
      <c r="P53" s="457"/>
      <c r="Q53" s="458"/>
      <c r="R53" s="458"/>
      <c r="S53" s="458"/>
      <c r="T53" s="458"/>
      <c r="U53" s="451"/>
      <c r="V53" s="452"/>
      <c r="W53" s="452"/>
      <c r="X53" s="452"/>
    </row>
    <row r="54" spans="1:24" s="183" customFormat="1" ht="409.5" customHeight="1" x14ac:dyDescent="0.85">
      <c r="A54" s="119"/>
      <c r="B54" s="453">
        <v>32</v>
      </c>
      <c r="C54" s="478" t="s">
        <v>512</v>
      </c>
      <c r="D54" s="496" t="s">
        <v>513</v>
      </c>
      <c r="E54" s="460" t="s">
        <v>351</v>
      </c>
      <c r="F54" s="460">
        <v>4</v>
      </c>
      <c r="G54" s="460">
        <v>153300</v>
      </c>
      <c r="H54" s="460">
        <f t="shared" si="0"/>
        <v>613200</v>
      </c>
      <c r="I54" s="455"/>
      <c r="J54" s="455"/>
      <c r="K54" s="460">
        <f>'рус (2)'!K55</f>
        <v>153200</v>
      </c>
      <c r="L54" s="456">
        <f t="shared" si="1"/>
        <v>612800</v>
      </c>
      <c r="M54" s="457"/>
      <c r="N54" s="457"/>
      <c r="O54" s="461"/>
      <c r="P54" s="457"/>
      <c r="Q54" s="458"/>
      <c r="R54" s="458"/>
      <c r="S54" s="457"/>
      <c r="T54" s="457"/>
      <c r="U54" s="451"/>
      <c r="V54" s="452"/>
      <c r="W54" s="452"/>
      <c r="X54" s="452"/>
    </row>
    <row r="55" spans="1:24" s="188" customFormat="1" ht="408.75" customHeight="1" x14ac:dyDescent="0.85">
      <c r="A55" s="119"/>
      <c r="B55" s="453">
        <v>33</v>
      </c>
      <c r="C55" s="478" t="s">
        <v>514</v>
      </c>
      <c r="D55" s="478" t="s">
        <v>515</v>
      </c>
      <c r="E55" s="460" t="s">
        <v>351</v>
      </c>
      <c r="F55" s="460">
        <v>15</v>
      </c>
      <c r="G55" s="460">
        <v>61200</v>
      </c>
      <c r="H55" s="460">
        <f>G55*F55</f>
        <v>918000</v>
      </c>
      <c r="I55" s="455"/>
      <c r="J55" s="455"/>
      <c r="K55" s="460">
        <f>'рус (2)'!K56</f>
        <v>61100</v>
      </c>
      <c r="L55" s="456">
        <f t="shared" si="1"/>
        <v>916500</v>
      </c>
      <c r="M55" s="457"/>
      <c r="N55" s="457"/>
      <c r="O55" s="461"/>
      <c r="P55" s="457"/>
      <c r="Q55" s="458"/>
      <c r="R55" s="458"/>
      <c r="S55" s="457"/>
      <c r="T55" s="457"/>
      <c r="U55" s="451"/>
      <c r="V55" s="452"/>
      <c r="W55" s="452"/>
      <c r="X55" s="452"/>
    </row>
    <row r="56" spans="1:24" s="188" customFormat="1" ht="408.75" customHeight="1" x14ac:dyDescent="0.85">
      <c r="A56" s="119"/>
      <c r="B56" s="453">
        <v>34</v>
      </c>
      <c r="C56" s="478" t="s">
        <v>516</v>
      </c>
      <c r="D56" s="478" t="s">
        <v>517</v>
      </c>
      <c r="E56" s="460" t="s">
        <v>351</v>
      </c>
      <c r="F56" s="460">
        <v>15</v>
      </c>
      <c r="G56" s="460">
        <v>69100</v>
      </c>
      <c r="H56" s="460">
        <f>G56*F56</f>
        <v>1036500</v>
      </c>
      <c r="I56" s="455"/>
      <c r="J56" s="455"/>
      <c r="K56" s="460">
        <f>'рус (2)'!K57</f>
        <v>69000</v>
      </c>
      <c r="L56" s="456">
        <f t="shared" si="1"/>
        <v>1035000</v>
      </c>
      <c r="M56" s="457"/>
      <c r="N56" s="457"/>
      <c r="O56" s="461"/>
      <c r="P56" s="457"/>
      <c r="Q56" s="458"/>
      <c r="R56" s="458"/>
      <c r="S56" s="457"/>
      <c r="T56" s="457"/>
      <c r="U56" s="451"/>
      <c r="V56" s="452"/>
      <c r="W56" s="452"/>
      <c r="X56" s="452"/>
    </row>
    <row r="57" spans="1:24" s="188" customFormat="1" ht="408" customHeight="1" x14ac:dyDescent="0.85">
      <c r="A57" s="119"/>
      <c r="B57" s="453">
        <v>35</v>
      </c>
      <c r="C57" s="478" t="s">
        <v>518</v>
      </c>
      <c r="D57" s="478" t="s">
        <v>519</v>
      </c>
      <c r="E57" s="460" t="s">
        <v>351</v>
      </c>
      <c r="F57" s="460">
        <v>1</v>
      </c>
      <c r="G57" s="460">
        <v>182800</v>
      </c>
      <c r="H57" s="460">
        <f>G57*F57</f>
        <v>182800</v>
      </c>
      <c r="I57" s="455"/>
      <c r="J57" s="455"/>
      <c r="K57" s="460">
        <f>'рус (2)'!K58</f>
        <v>182700</v>
      </c>
      <c r="L57" s="456">
        <f t="shared" si="1"/>
        <v>182700</v>
      </c>
      <c r="M57" s="457"/>
      <c r="N57" s="457"/>
      <c r="O57" s="461"/>
      <c r="P57" s="457"/>
      <c r="Q57" s="458"/>
      <c r="R57" s="458"/>
      <c r="S57" s="457"/>
      <c r="T57" s="457"/>
      <c r="U57" s="451"/>
      <c r="V57" s="452"/>
      <c r="W57" s="452"/>
      <c r="X57" s="452"/>
    </row>
    <row r="58" spans="1:24" s="188" customFormat="1" ht="295.5" customHeight="1" x14ac:dyDescent="0.85">
      <c r="A58" s="119"/>
      <c r="B58" s="453">
        <v>36</v>
      </c>
      <c r="C58" s="478" t="s">
        <v>556</v>
      </c>
      <c r="D58" s="478" t="s">
        <v>556</v>
      </c>
      <c r="E58" s="460" t="s">
        <v>557</v>
      </c>
      <c r="F58" s="460">
        <v>2</v>
      </c>
      <c r="G58" s="460">
        <v>127900</v>
      </c>
      <c r="H58" s="460">
        <f>G58*F58</f>
        <v>255800</v>
      </c>
      <c r="I58" s="455">
        <v>99000</v>
      </c>
      <c r="J58" s="455">
        <f>I58*F58</f>
        <v>198000</v>
      </c>
      <c r="K58" s="460">
        <v>127800</v>
      </c>
      <c r="L58" s="456">
        <f t="shared" si="1"/>
        <v>255600</v>
      </c>
      <c r="M58" s="457"/>
      <c r="N58" s="457"/>
      <c r="O58" s="461"/>
      <c r="P58" s="457"/>
      <c r="Q58" s="458"/>
      <c r="R58" s="458"/>
      <c r="S58" s="457"/>
      <c r="T58" s="457"/>
      <c r="U58" s="451"/>
      <c r="V58" s="452"/>
      <c r="W58" s="452"/>
      <c r="X58" s="452"/>
    </row>
    <row r="59" spans="1:24" s="188" customFormat="1" ht="255.75" customHeight="1" x14ac:dyDescent="0.85">
      <c r="A59" s="119"/>
      <c r="B59" s="453">
        <v>37</v>
      </c>
      <c r="C59" s="478" t="s">
        <v>546</v>
      </c>
      <c r="D59" s="478" t="s">
        <v>546</v>
      </c>
      <c r="E59" s="460" t="s">
        <v>351</v>
      </c>
      <c r="F59" s="460">
        <v>2</v>
      </c>
      <c r="G59" s="460">
        <v>132600</v>
      </c>
      <c r="H59" s="460">
        <f>G59*F59</f>
        <v>265200</v>
      </c>
      <c r="I59" s="455">
        <v>99000</v>
      </c>
      <c r="J59" s="455">
        <f>I59*F59</f>
        <v>198000</v>
      </c>
      <c r="K59" s="460">
        <v>132500</v>
      </c>
      <c r="L59" s="456">
        <f t="shared" si="1"/>
        <v>265000</v>
      </c>
      <c r="M59" s="457"/>
      <c r="N59" s="457"/>
      <c r="O59" s="461"/>
      <c r="P59" s="457"/>
      <c r="Q59" s="458"/>
      <c r="R59" s="458"/>
      <c r="S59" s="457"/>
      <c r="T59" s="457"/>
      <c r="U59" s="451"/>
      <c r="V59" s="452"/>
      <c r="W59" s="452"/>
      <c r="X59" s="452"/>
    </row>
    <row r="60" spans="1:24" s="188" customFormat="1" ht="204" customHeight="1" x14ac:dyDescent="0.85">
      <c r="A60" s="119"/>
      <c r="B60" s="453">
        <v>38</v>
      </c>
      <c r="C60" s="478" t="s">
        <v>520</v>
      </c>
      <c r="D60" s="478" t="s">
        <v>520</v>
      </c>
      <c r="E60" s="460" t="s">
        <v>122</v>
      </c>
      <c r="F60" s="460">
        <v>8</v>
      </c>
      <c r="G60" s="460">
        <v>11950</v>
      </c>
      <c r="H60" s="460">
        <f t="shared" ref="H60:H63" si="2">G60*F60</f>
        <v>95600</v>
      </c>
      <c r="I60" s="462"/>
      <c r="J60" s="462"/>
      <c r="K60" s="462"/>
      <c r="L60" s="456"/>
      <c r="M60" s="457"/>
      <c r="N60" s="457"/>
      <c r="O60" s="461"/>
      <c r="P60" s="457"/>
      <c r="Q60" s="458"/>
      <c r="R60" s="458"/>
      <c r="S60" s="457"/>
      <c r="T60" s="457"/>
      <c r="U60" s="451"/>
      <c r="V60" s="452"/>
      <c r="W60" s="452"/>
      <c r="X60" s="452"/>
    </row>
    <row r="61" spans="1:24" s="188" customFormat="1" ht="175.5" customHeight="1" x14ac:dyDescent="0.85">
      <c r="A61" s="119"/>
      <c r="B61" s="453">
        <v>39</v>
      </c>
      <c r="C61" s="478" t="s">
        <v>521</v>
      </c>
      <c r="D61" s="478" t="s">
        <v>521</v>
      </c>
      <c r="E61" s="460" t="s">
        <v>122</v>
      </c>
      <c r="F61" s="460">
        <v>8</v>
      </c>
      <c r="G61" s="460">
        <v>11950</v>
      </c>
      <c r="H61" s="460">
        <f t="shared" si="2"/>
        <v>95600</v>
      </c>
      <c r="I61" s="462"/>
      <c r="J61" s="462"/>
      <c r="K61" s="462"/>
      <c r="L61" s="456"/>
      <c r="M61" s="457"/>
      <c r="N61" s="457"/>
      <c r="O61" s="461"/>
      <c r="P61" s="457"/>
      <c r="Q61" s="458"/>
      <c r="R61" s="458"/>
      <c r="S61" s="457"/>
      <c r="T61" s="457"/>
      <c r="U61" s="451"/>
      <c r="V61" s="452"/>
      <c r="W61" s="452"/>
      <c r="X61" s="452"/>
    </row>
    <row r="62" spans="1:24" s="188" customFormat="1" ht="203.25" customHeight="1" x14ac:dyDescent="0.85">
      <c r="A62" s="119"/>
      <c r="B62" s="453">
        <v>40</v>
      </c>
      <c r="C62" s="478" t="s">
        <v>522</v>
      </c>
      <c r="D62" s="478" t="s">
        <v>522</v>
      </c>
      <c r="E62" s="460" t="s">
        <v>122</v>
      </c>
      <c r="F62" s="460">
        <v>8</v>
      </c>
      <c r="G62" s="460">
        <v>24800</v>
      </c>
      <c r="H62" s="460">
        <f t="shared" si="2"/>
        <v>198400</v>
      </c>
      <c r="I62" s="462"/>
      <c r="J62" s="462"/>
      <c r="K62" s="462"/>
      <c r="L62" s="456"/>
      <c r="M62" s="457"/>
      <c r="N62" s="457"/>
      <c r="O62" s="461"/>
      <c r="P62" s="457"/>
      <c r="Q62" s="458"/>
      <c r="R62" s="458"/>
      <c r="S62" s="457"/>
      <c r="T62" s="457"/>
      <c r="U62" s="451"/>
      <c r="V62" s="452"/>
      <c r="W62" s="452"/>
      <c r="X62" s="452"/>
    </row>
    <row r="63" spans="1:24" s="188" customFormat="1" ht="177" customHeight="1" x14ac:dyDescent="0.85">
      <c r="A63" s="119"/>
      <c r="B63" s="453">
        <v>41</v>
      </c>
      <c r="C63" s="477" t="s">
        <v>523</v>
      </c>
      <c r="D63" s="477" t="s">
        <v>523</v>
      </c>
      <c r="E63" s="453" t="s">
        <v>122</v>
      </c>
      <c r="F63" s="453">
        <v>15</v>
      </c>
      <c r="G63" s="453">
        <v>4595</v>
      </c>
      <c r="H63" s="453">
        <f t="shared" si="2"/>
        <v>68925</v>
      </c>
      <c r="I63" s="455"/>
      <c r="J63" s="455"/>
      <c r="K63" s="455"/>
      <c r="L63" s="456"/>
      <c r="M63" s="457"/>
      <c r="N63" s="457"/>
      <c r="O63" s="461"/>
      <c r="P63" s="457"/>
      <c r="Q63" s="458"/>
      <c r="R63" s="458"/>
      <c r="S63" s="457"/>
      <c r="T63" s="457"/>
      <c r="U63" s="451"/>
      <c r="V63" s="452"/>
      <c r="W63" s="452"/>
      <c r="X63" s="452"/>
    </row>
    <row r="64" spans="1:24" s="183" customFormat="1" ht="258.75" customHeight="1" x14ac:dyDescent="0.85">
      <c r="A64" s="119"/>
      <c r="B64" s="453">
        <v>42</v>
      </c>
      <c r="C64" s="477" t="s">
        <v>524</v>
      </c>
      <c r="D64" s="477" t="s">
        <v>524</v>
      </c>
      <c r="E64" s="453" t="s">
        <v>122</v>
      </c>
      <c r="F64" s="453">
        <v>1</v>
      </c>
      <c r="G64" s="453">
        <v>25400</v>
      </c>
      <c r="H64" s="453">
        <f t="shared" si="0"/>
        <v>25400</v>
      </c>
      <c r="I64" s="455"/>
      <c r="J64" s="455"/>
      <c r="K64" s="455"/>
      <c r="L64" s="456"/>
      <c r="M64" s="457"/>
      <c r="N64" s="457"/>
      <c r="O64" s="461"/>
      <c r="P64" s="457"/>
      <c r="Q64" s="458"/>
      <c r="R64" s="458"/>
      <c r="S64" s="457"/>
      <c r="T64" s="457"/>
      <c r="U64" s="451"/>
      <c r="V64" s="452"/>
      <c r="W64" s="452"/>
      <c r="X64" s="452"/>
    </row>
    <row r="65" spans="1:24" s="148" customFormat="1" ht="180" customHeight="1" x14ac:dyDescent="0.8">
      <c r="A65" s="170"/>
      <c r="B65" s="463"/>
      <c r="C65" s="464" t="s">
        <v>348</v>
      </c>
      <c r="D65" s="463"/>
      <c r="E65" s="463"/>
      <c r="F65" s="463"/>
      <c r="G65" s="465"/>
      <c r="H65" s="463">
        <f>SUM(H23:H64)</f>
        <v>15153125</v>
      </c>
      <c r="I65" s="463"/>
      <c r="J65" s="463">
        <v>396000</v>
      </c>
      <c r="K65" s="463"/>
      <c r="L65" s="463">
        <v>14631300</v>
      </c>
      <c r="M65" s="466"/>
      <c r="N65" s="466"/>
      <c r="O65" s="466"/>
      <c r="P65" s="466"/>
      <c r="Q65" s="466"/>
      <c r="R65" s="466"/>
      <c r="S65" s="466"/>
      <c r="T65" s="466"/>
      <c r="U65" s="467"/>
      <c r="V65" s="468"/>
      <c r="W65" s="468"/>
      <c r="X65" s="468"/>
    </row>
    <row r="66" spans="1:24" s="148" customFormat="1" ht="229.5" customHeight="1" x14ac:dyDescent="0.8">
      <c r="A66" s="170"/>
      <c r="B66" s="466"/>
      <c r="C66" s="423" t="s">
        <v>196</v>
      </c>
      <c r="D66" s="423"/>
      <c r="E66" s="423"/>
      <c r="F66" s="423"/>
      <c r="G66" s="450"/>
      <c r="H66" s="466"/>
      <c r="I66" s="466"/>
      <c r="J66" s="466"/>
      <c r="K66" s="466"/>
      <c r="L66" s="466"/>
      <c r="M66" s="466"/>
      <c r="N66" s="466"/>
      <c r="O66" s="466"/>
      <c r="P66" s="466"/>
      <c r="Q66" s="466"/>
      <c r="R66" s="466"/>
      <c r="S66" s="466"/>
      <c r="T66" s="466"/>
      <c r="U66" s="467"/>
      <c r="V66" s="468"/>
      <c r="W66" s="468"/>
      <c r="X66" s="468"/>
    </row>
    <row r="67" spans="1:24" s="148" customFormat="1" ht="246" customHeight="1" x14ac:dyDescent="0.8">
      <c r="A67" s="170"/>
      <c r="B67" s="438" t="s">
        <v>527</v>
      </c>
      <c r="C67" s="469" t="s">
        <v>197</v>
      </c>
      <c r="D67" s="438" t="s">
        <v>528</v>
      </c>
      <c r="E67" s="470" t="s">
        <v>529</v>
      </c>
      <c r="F67" s="470"/>
      <c r="G67" s="470"/>
      <c r="H67" s="470"/>
      <c r="I67" s="466"/>
      <c r="J67" s="466"/>
      <c r="K67" s="466"/>
      <c r="L67" s="466"/>
      <c r="M67" s="466"/>
      <c r="N67" s="466"/>
      <c r="O67" s="466"/>
      <c r="P67" s="466"/>
      <c r="Q67" s="466"/>
      <c r="R67" s="466"/>
      <c r="S67" s="466"/>
      <c r="T67" s="466"/>
      <c r="U67" s="467"/>
      <c r="V67" s="468"/>
      <c r="W67" s="468"/>
      <c r="X67" s="468"/>
    </row>
    <row r="68" spans="1:24" s="148" customFormat="1" ht="265.5" customHeight="1" x14ac:dyDescent="0.8">
      <c r="A68" s="170"/>
      <c r="B68" s="471"/>
      <c r="C68" s="472"/>
      <c r="D68" s="471"/>
      <c r="E68" s="473" t="s">
        <v>199</v>
      </c>
      <c r="F68" s="473" t="s">
        <v>200</v>
      </c>
      <c r="G68" s="474" t="s">
        <v>201</v>
      </c>
      <c r="H68" s="475" t="s">
        <v>202</v>
      </c>
      <c r="I68" s="466"/>
      <c r="J68" s="466"/>
      <c r="K68" s="466"/>
      <c r="L68" s="466"/>
      <c r="M68" s="466"/>
      <c r="N68" s="466"/>
      <c r="O68" s="466"/>
      <c r="P68" s="466"/>
      <c r="Q68" s="466"/>
      <c r="R68" s="466"/>
      <c r="S68" s="466"/>
      <c r="T68" s="466"/>
      <c r="U68" s="467"/>
      <c r="V68" s="468"/>
      <c r="W68" s="468"/>
      <c r="X68" s="468"/>
    </row>
    <row r="69" spans="1:24" s="148" customFormat="1" ht="247.5" customHeight="1" x14ac:dyDescent="0.8">
      <c r="A69" s="170"/>
      <c r="B69" s="453">
        <v>38</v>
      </c>
      <c r="C69" s="476" t="s">
        <v>437</v>
      </c>
      <c r="D69" s="476" t="s">
        <v>437</v>
      </c>
      <c r="E69" s="453" t="str">
        <f>$E$70</f>
        <v>жинақ</v>
      </c>
      <c r="F69" s="453">
        <v>8</v>
      </c>
      <c r="G69" s="455">
        <v>11950</v>
      </c>
      <c r="H69" s="453">
        <f>G69*F69</f>
        <v>95600</v>
      </c>
      <c r="I69" s="466"/>
      <c r="J69" s="466"/>
      <c r="K69" s="466"/>
      <c r="L69" s="466"/>
      <c r="M69" s="466"/>
      <c r="N69" s="466"/>
      <c r="O69" s="466"/>
      <c r="P69" s="466"/>
      <c r="Q69" s="466"/>
      <c r="R69" s="466"/>
      <c r="S69" s="466"/>
      <c r="T69" s="466"/>
      <c r="U69" s="467"/>
      <c r="V69" s="468"/>
      <c r="W69" s="468"/>
      <c r="X69" s="468"/>
    </row>
    <row r="70" spans="1:24" s="148" customFormat="1" ht="260.25" customHeight="1" x14ac:dyDescent="0.8">
      <c r="A70" s="170"/>
      <c r="B70" s="453">
        <v>39</v>
      </c>
      <c r="C70" s="476" t="s">
        <v>438</v>
      </c>
      <c r="D70" s="476" t="s">
        <v>438</v>
      </c>
      <c r="E70" s="453" t="s">
        <v>351</v>
      </c>
      <c r="F70" s="455">
        <v>8</v>
      </c>
      <c r="G70" s="455">
        <v>11950</v>
      </c>
      <c r="H70" s="453">
        <f t="shared" ref="H70:H73" si="3">G70*F70</f>
        <v>95600</v>
      </c>
      <c r="I70" s="466"/>
      <c r="J70" s="466"/>
      <c r="K70" s="466"/>
      <c r="L70" s="466"/>
      <c r="M70" s="466"/>
      <c r="N70" s="466"/>
      <c r="O70" s="466"/>
      <c r="P70" s="466"/>
      <c r="Q70" s="466"/>
      <c r="R70" s="466"/>
      <c r="S70" s="466"/>
      <c r="T70" s="466"/>
      <c r="U70" s="467"/>
      <c r="V70" s="468"/>
      <c r="W70" s="468"/>
      <c r="X70" s="468"/>
    </row>
    <row r="71" spans="1:24" s="148" customFormat="1" ht="277.5" customHeight="1" x14ac:dyDescent="0.8">
      <c r="A71" s="170"/>
      <c r="B71" s="453">
        <v>40</v>
      </c>
      <c r="C71" s="476" t="s">
        <v>439</v>
      </c>
      <c r="D71" s="476" t="s">
        <v>439</v>
      </c>
      <c r="E71" s="453" t="s">
        <v>351</v>
      </c>
      <c r="F71" s="453">
        <v>8</v>
      </c>
      <c r="G71" s="455">
        <v>24800</v>
      </c>
      <c r="H71" s="453">
        <f t="shared" si="3"/>
        <v>198400</v>
      </c>
      <c r="I71" s="466"/>
      <c r="J71" s="466"/>
      <c r="K71" s="466"/>
      <c r="L71" s="466"/>
      <c r="M71" s="466"/>
      <c r="N71" s="466"/>
      <c r="O71" s="466"/>
      <c r="P71" s="466"/>
      <c r="Q71" s="466"/>
      <c r="R71" s="466"/>
      <c r="S71" s="466"/>
      <c r="T71" s="466"/>
      <c r="U71" s="467"/>
      <c r="V71" s="468"/>
      <c r="W71" s="468"/>
      <c r="X71" s="468"/>
    </row>
    <row r="72" spans="1:24" s="148" customFormat="1" ht="366" customHeight="1" x14ac:dyDescent="0.8">
      <c r="A72" s="170"/>
      <c r="B72" s="453">
        <v>41</v>
      </c>
      <c r="C72" s="476" t="s">
        <v>440</v>
      </c>
      <c r="D72" s="476" t="s">
        <v>440</v>
      </c>
      <c r="E72" s="453" t="s">
        <v>351</v>
      </c>
      <c r="F72" s="453">
        <v>15</v>
      </c>
      <c r="G72" s="455">
        <v>4595</v>
      </c>
      <c r="H72" s="453">
        <f t="shared" si="3"/>
        <v>68925</v>
      </c>
      <c r="I72" s="466"/>
      <c r="J72" s="466"/>
      <c r="K72" s="466"/>
      <c r="L72" s="466"/>
      <c r="M72" s="466"/>
      <c r="N72" s="466"/>
      <c r="O72" s="466"/>
      <c r="P72" s="466"/>
      <c r="Q72" s="466"/>
      <c r="R72" s="466"/>
      <c r="S72" s="466"/>
      <c r="T72" s="466"/>
      <c r="U72" s="467"/>
      <c r="V72" s="468"/>
      <c r="W72" s="468"/>
      <c r="X72" s="468"/>
    </row>
    <row r="73" spans="1:24" s="148" customFormat="1" ht="234.75" customHeight="1" x14ac:dyDescent="0.8">
      <c r="A73" s="170"/>
      <c r="B73" s="455">
        <v>42</v>
      </c>
      <c r="C73" s="478" t="s">
        <v>441</v>
      </c>
      <c r="D73" s="478" t="s">
        <v>441</v>
      </c>
      <c r="E73" s="453" t="s">
        <v>351</v>
      </c>
      <c r="F73" s="453">
        <v>1</v>
      </c>
      <c r="G73" s="455">
        <v>25400</v>
      </c>
      <c r="H73" s="453">
        <f t="shared" si="3"/>
        <v>25400</v>
      </c>
      <c r="I73" s="466"/>
      <c r="J73" s="466"/>
      <c r="K73" s="466"/>
      <c r="L73" s="466"/>
      <c r="M73" s="466"/>
      <c r="N73" s="466"/>
      <c r="O73" s="466"/>
      <c r="P73" s="466"/>
      <c r="Q73" s="466"/>
      <c r="R73" s="466"/>
      <c r="S73" s="466"/>
      <c r="T73" s="466"/>
      <c r="U73" s="467"/>
      <c r="V73" s="468"/>
      <c r="W73" s="468"/>
      <c r="X73" s="468"/>
    </row>
    <row r="74" spans="1:24" s="148" customFormat="1" ht="162" customHeight="1" x14ac:dyDescent="0.8">
      <c r="A74" s="170"/>
      <c r="B74" s="470" t="s">
        <v>42</v>
      </c>
      <c r="C74" s="470"/>
      <c r="D74" s="470"/>
      <c r="E74" s="479"/>
      <c r="F74" s="479"/>
      <c r="G74" s="480"/>
      <c r="H74" s="479">
        <v>483925</v>
      </c>
      <c r="I74" s="466"/>
      <c r="J74" s="466"/>
      <c r="K74" s="466"/>
      <c r="L74" s="466"/>
      <c r="M74" s="466"/>
      <c r="N74" s="466"/>
      <c r="O74" s="466"/>
      <c r="P74" s="466"/>
      <c r="Q74" s="466"/>
      <c r="R74" s="466"/>
      <c r="S74" s="466"/>
      <c r="T74" s="466"/>
      <c r="U74" s="467"/>
      <c r="V74" s="468"/>
      <c r="W74" s="468"/>
      <c r="X74" s="468"/>
    </row>
    <row r="75" spans="1:24" ht="273" customHeight="1" x14ac:dyDescent="0.25">
      <c r="A75" s="165"/>
      <c r="B75" s="424"/>
      <c r="C75" s="481" t="s">
        <v>530</v>
      </c>
      <c r="D75" s="481"/>
      <c r="E75" s="481"/>
      <c r="F75" s="481"/>
      <c r="G75" s="481"/>
      <c r="H75" s="423"/>
      <c r="I75" s="423"/>
      <c r="J75" s="423"/>
      <c r="K75" s="423"/>
      <c r="L75" s="423"/>
      <c r="M75" s="424"/>
      <c r="N75" s="424"/>
      <c r="O75" s="424"/>
      <c r="P75" s="424"/>
      <c r="Q75" s="403"/>
      <c r="R75" s="403"/>
      <c r="S75" s="403"/>
      <c r="T75" s="403"/>
      <c r="U75" s="403"/>
      <c r="V75" s="410"/>
      <c r="W75" s="410"/>
      <c r="X75" s="410"/>
    </row>
    <row r="76" spans="1:24" ht="104.25" customHeight="1" x14ac:dyDescent="0.25">
      <c r="A76" s="165"/>
      <c r="B76" s="479" t="s">
        <v>11</v>
      </c>
      <c r="C76" s="479" t="s">
        <v>30</v>
      </c>
      <c r="D76" s="482" t="s">
        <v>31</v>
      </c>
      <c r="E76" s="470" t="s">
        <v>34</v>
      </c>
      <c r="F76" s="470"/>
      <c r="G76" s="470"/>
      <c r="H76" s="470" t="s">
        <v>531</v>
      </c>
      <c r="I76" s="470"/>
      <c r="J76" s="470"/>
      <c r="K76" s="483"/>
      <c r="L76" s="483"/>
      <c r="M76" s="403"/>
      <c r="N76" s="403"/>
      <c r="O76" s="403"/>
      <c r="P76" s="403"/>
      <c r="Q76" s="403"/>
      <c r="R76" s="403"/>
      <c r="S76" s="403"/>
      <c r="T76" s="403"/>
      <c r="U76" s="403"/>
      <c r="V76" s="410"/>
      <c r="W76" s="410"/>
      <c r="X76" s="410"/>
    </row>
    <row r="77" spans="1:24" ht="192.75" customHeight="1" x14ac:dyDescent="0.25">
      <c r="A77" s="165"/>
      <c r="B77" s="453">
        <v>1</v>
      </c>
      <c r="C77" s="426" t="s">
        <v>569</v>
      </c>
      <c r="D77" s="427" t="s">
        <v>570</v>
      </c>
      <c r="E77" s="470">
        <v>36.369999999999997</v>
      </c>
      <c r="F77" s="470"/>
      <c r="G77" s="470"/>
      <c r="H77" s="470">
        <v>396000</v>
      </c>
      <c r="I77" s="470"/>
      <c r="J77" s="470"/>
      <c r="K77" s="484"/>
      <c r="L77" s="484"/>
      <c r="M77" s="403"/>
      <c r="N77" s="403"/>
      <c r="O77" s="403"/>
      <c r="P77" s="403"/>
      <c r="Q77" s="403"/>
      <c r="R77" s="403"/>
      <c r="S77" s="403"/>
      <c r="T77" s="403"/>
      <c r="U77" s="403"/>
      <c r="V77" s="410"/>
      <c r="W77" s="410"/>
      <c r="X77" s="410"/>
    </row>
    <row r="78" spans="1:24" ht="207.75" customHeight="1" x14ac:dyDescent="0.25">
      <c r="A78" s="165"/>
      <c r="B78" s="453">
        <v>2</v>
      </c>
      <c r="C78" s="426" t="s">
        <v>572</v>
      </c>
      <c r="D78" s="427" t="s">
        <v>573</v>
      </c>
      <c r="E78" s="470" t="str">
        <f>'рус (2)'!$F$82</f>
        <v>1,2,3,4,5,6,7,8,9,10,11,12,13,14,15,16,17,18,19,20,21,22,23,24,25,26,27,28,29,30,31,32,33,34,35</v>
      </c>
      <c r="F78" s="470"/>
      <c r="G78" s="470"/>
      <c r="H78" s="470">
        <v>14110700</v>
      </c>
      <c r="I78" s="470"/>
      <c r="J78" s="470"/>
      <c r="K78" s="484"/>
      <c r="L78" s="484"/>
      <c r="M78" s="403"/>
      <c r="N78" s="403"/>
      <c r="O78" s="403"/>
      <c r="P78" s="403"/>
      <c r="Q78" s="403"/>
      <c r="R78" s="403"/>
      <c r="S78" s="403"/>
      <c r="T78" s="403"/>
      <c r="U78" s="403"/>
      <c r="V78" s="410"/>
      <c r="W78" s="410"/>
      <c r="X78" s="410"/>
    </row>
    <row r="79" spans="1:24" ht="165.75" customHeight="1" x14ac:dyDescent="0.25">
      <c r="A79" s="165"/>
      <c r="B79" s="411"/>
      <c r="C79" s="423"/>
      <c r="D79" s="423"/>
      <c r="E79" s="423"/>
      <c r="F79" s="423"/>
      <c r="G79" s="423"/>
      <c r="H79" s="423"/>
      <c r="I79" s="423"/>
      <c r="J79" s="423"/>
      <c r="K79" s="423"/>
      <c r="L79" s="423"/>
      <c r="M79" s="424"/>
      <c r="N79" s="424"/>
      <c r="O79" s="424"/>
      <c r="P79" s="424"/>
      <c r="Q79" s="403"/>
      <c r="R79" s="403"/>
      <c r="S79" s="403"/>
      <c r="T79" s="403"/>
      <c r="U79" s="403"/>
      <c r="V79" s="410"/>
      <c r="W79" s="410"/>
      <c r="X79" s="410"/>
    </row>
    <row r="80" spans="1:24" ht="94.5" customHeight="1" x14ac:dyDescent="0.25">
      <c r="A80" s="165"/>
      <c r="B80" s="411" t="s">
        <v>354</v>
      </c>
      <c r="C80" s="485" t="s">
        <v>359</v>
      </c>
      <c r="D80" s="486" t="s">
        <v>532</v>
      </c>
      <c r="E80" s="486"/>
      <c r="F80" s="486"/>
      <c r="G80" s="486"/>
      <c r="H80" s="486"/>
      <c r="I80" s="486"/>
      <c r="J80" s="486"/>
      <c r="K80" s="486"/>
      <c r="L80" s="486"/>
      <c r="M80" s="424"/>
      <c r="N80" s="424"/>
      <c r="O80" s="424"/>
      <c r="P80" s="424"/>
      <c r="Q80" s="403"/>
      <c r="R80" s="403"/>
      <c r="S80" s="403"/>
      <c r="T80" s="403"/>
      <c r="U80" s="403"/>
      <c r="V80" s="410"/>
      <c r="W80" s="410"/>
      <c r="X80" s="410"/>
    </row>
    <row r="81" spans="1:24" ht="168" customHeight="1" x14ac:dyDescent="0.25">
      <c r="A81" s="165"/>
      <c r="B81" s="411" t="s">
        <v>447</v>
      </c>
      <c r="C81" s="486" t="s">
        <v>576</v>
      </c>
      <c r="D81" s="486"/>
      <c r="E81" s="486"/>
      <c r="F81" s="486"/>
      <c r="G81" s="486"/>
      <c r="H81" s="486"/>
      <c r="I81" s="486"/>
      <c r="J81" s="486"/>
      <c r="K81" s="486"/>
      <c r="L81" s="486"/>
      <c r="M81" s="424"/>
      <c r="N81" s="424"/>
      <c r="O81" s="424"/>
      <c r="P81" s="424"/>
      <c r="Q81" s="403"/>
      <c r="R81" s="403"/>
      <c r="S81" s="403"/>
      <c r="T81" s="403"/>
      <c r="U81" s="403"/>
      <c r="V81" s="410"/>
      <c r="W81" s="410"/>
      <c r="X81" s="410"/>
    </row>
    <row r="82" spans="1:24" ht="76.150000000000006" customHeight="1" x14ac:dyDescent="0.25">
      <c r="A82" s="165"/>
      <c r="B82" s="404"/>
      <c r="C82" s="413" t="s">
        <v>550</v>
      </c>
      <c r="D82" s="413"/>
      <c r="E82" s="413"/>
      <c r="F82" s="413"/>
      <c r="G82" s="413"/>
      <c r="H82" s="413"/>
      <c r="I82" s="413"/>
      <c r="J82" s="413"/>
      <c r="K82" s="413"/>
      <c r="L82" s="413"/>
      <c r="M82" s="403"/>
      <c r="N82" s="403"/>
      <c r="O82" s="403"/>
      <c r="P82" s="403"/>
      <c r="Q82" s="403"/>
      <c r="R82" s="403"/>
      <c r="S82" s="403"/>
      <c r="T82" s="403"/>
      <c r="U82" s="403"/>
      <c r="V82" s="410"/>
      <c r="W82" s="410"/>
      <c r="X82" s="410"/>
    </row>
    <row r="83" spans="1:24" ht="118.5" customHeight="1" x14ac:dyDescent="0.25">
      <c r="A83" s="165"/>
      <c r="B83" s="403"/>
      <c r="C83" s="412" t="s">
        <v>15</v>
      </c>
      <c r="D83" s="412"/>
      <c r="E83" s="412"/>
      <c r="F83" s="412"/>
      <c r="G83" s="412"/>
      <c r="H83" s="412"/>
      <c r="I83" s="412"/>
      <c r="J83" s="412"/>
      <c r="K83" s="412"/>
      <c r="L83" s="412"/>
      <c r="M83" s="403"/>
      <c r="N83" s="403"/>
      <c r="O83" s="403"/>
      <c r="P83" s="403"/>
      <c r="Q83" s="403"/>
      <c r="R83" s="403"/>
      <c r="S83" s="403"/>
      <c r="T83" s="403"/>
      <c r="U83" s="403"/>
      <c r="V83" s="410"/>
      <c r="W83" s="410"/>
      <c r="X83" s="410"/>
    </row>
    <row r="84" spans="1:24" ht="114" customHeight="1" x14ac:dyDescent="0.25">
      <c r="A84" s="165"/>
      <c r="B84" s="403"/>
      <c r="C84" s="413" t="s">
        <v>551</v>
      </c>
      <c r="D84" s="414"/>
      <c r="E84" s="413"/>
      <c r="F84" s="413"/>
      <c r="G84" s="413"/>
      <c r="H84" s="413"/>
      <c r="I84" s="413"/>
      <c r="J84" s="413"/>
      <c r="K84" s="413"/>
      <c r="L84" s="413"/>
      <c r="M84" s="403"/>
      <c r="N84" s="403"/>
      <c r="O84" s="403"/>
      <c r="P84" s="403"/>
      <c r="Q84" s="403"/>
      <c r="R84" s="403"/>
      <c r="S84" s="403"/>
      <c r="T84" s="403"/>
      <c r="U84" s="403"/>
      <c r="V84" s="410"/>
      <c r="W84" s="410"/>
      <c r="X84" s="410"/>
    </row>
    <row r="85" spans="1:24" ht="100.5" customHeight="1" x14ac:dyDescent="0.25">
      <c r="A85" s="165"/>
      <c r="B85" s="403"/>
      <c r="C85" s="413" t="s">
        <v>552</v>
      </c>
      <c r="D85" s="415"/>
      <c r="E85" s="413"/>
      <c r="F85" s="413"/>
      <c r="G85" s="413"/>
      <c r="H85" s="413"/>
      <c r="I85" s="413"/>
      <c r="J85" s="413"/>
      <c r="K85" s="413"/>
      <c r="L85" s="413"/>
      <c r="M85" s="403"/>
      <c r="N85" s="403"/>
      <c r="O85" s="403"/>
      <c r="P85" s="403"/>
      <c r="Q85" s="403"/>
      <c r="R85" s="403"/>
      <c r="S85" s="403"/>
      <c r="T85" s="403"/>
      <c r="U85" s="403"/>
      <c r="V85" s="410"/>
      <c r="W85" s="410"/>
      <c r="X85" s="410"/>
    </row>
    <row r="86" spans="1:24" ht="135.75" customHeight="1" x14ac:dyDescent="0.25">
      <c r="A86" s="165"/>
      <c r="B86" s="403"/>
      <c r="C86" s="413" t="s">
        <v>553</v>
      </c>
      <c r="D86" s="415"/>
      <c r="E86" s="413"/>
      <c r="F86" s="413"/>
      <c r="G86" s="413"/>
      <c r="H86" s="413"/>
      <c r="I86" s="413"/>
      <c r="J86" s="413"/>
      <c r="K86" s="413"/>
      <c r="L86" s="413"/>
      <c r="M86" s="403"/>
      <c r="N86" s="403"/>
      <c r="O86" s="403"/>
      <c r="P86" s="403"/>
      <c r="Q86" s="403"/>
      <c r="R86" s="403"/>
      <c r="S86" s="403"/>
      <c r="T86" s="403"/>
      <c r="U86" s="403"/>
      <c r="V86" s="410"/>
      <c r="W86" s="410"/>
      <c r="X86" s="410"/>
    </row>
    <row r="87" spans="1:24" ht="150" customHeight="1" x14ac:dyDescent="0.25">
      <c r="A87" s="165"/>
      <c r="B87" s="403"/>
      <c r="C87" s="413" t="s">
        <v>554</v>
      </c>
      <c r="D87" s="415"/>
      <c r="E87" s="413"/>
      <c r="F87" s="413"/>
      <c r="G87" s="413"/>
      <c r="H87" s="413"/>
      <c r="I87" s="413"/>
      <c r="J87" s="413"/>
      <c r="K87" s="413"/>
      <c r="L87" s="413"/>
      <c r="M87" s="403"/>
      <c r="N87" s="403"/>
      <c r="O87" s="403"/>
      <c r="P87" s="403"/>
      <c r="Q87" s="403"/>
      <c r="R87" s="403"/>
      <c r="S87" s="403"/>
      <c r="T87" s="403"/>
      <c r="U87" s="403"/>
      <c r="V87" s="410"/>
      <c r="W87" s="410"/>
      <c r="X87" s="410"/>
    </row>
    <row r="88" spans="1:24" ht="99" customHeight="1" x14ac:dyDescent="0.25">
      <c r="A88" s="165"/>
      <c r="B88" s="403"/>
      <c r="C88" s="413" t="s">
        <v>555</v>
      </c>
      <c r="D88" s="415"/>
      <c r="E88" s="413"/>
      <c r="F88" s="413"/>
      <c r="G88" s="413"/>
      <c r="H88" s="413"/>
      <c r="I88" s="413"/>
      <c r="J88" s="413"/>
      <c r="K88" s="413"/>
      <c r="L88" s="413"/>
      <c r="M88" s="403"/>
      <c r="N88" s="403"/>
      <c r="O88" s="403"/>
      <c r="P88" s="403"/>
      <c r="Q88" s="403"/>
      <c r="R88" s="403"/>
      <c r="S88" s="403"/>
      <c r="T88" s="403"/>
      <c r="U88" s="403"/>
      <c r="V88" s="410"/>
      <c r="W88" s="410"/>
      <c r="X88" s="410"/>
    </row>
    <row r="89" spans="1:24" ht="144" customHeight="1" x14ac:dyDescent="0.25">
      <c r="A89" s="165"/>
      <c r="B89" s="403"/>
      <c r="C89" s="413" t="s">
        <v>355</v>
      </c>
      <c r="D89" s="415" t="s">
        <v>321</v>
      </c>
      <c r="E89" s="413"/>
      <c r="F89" s="413"/>
      <c r="G89" s="413"/>
      <c r="H89" s="413"/>
      <c r="I89" s="413"/>
      <c r="J89" s="413"/>
      <c r="K89" s="413"/>
      <c r="L89" s="413"/>
      <c r="M89" s="403"/>
      <c r="N89" s="403"/>
      <c r="O89" s="403"/>
      <c r="P89" s="403"/>
      <c r="Q89" s="403"/>
      <c r="R89" s="403"/>
      <c r="S89" s="403"/>
      <c r="T89" s="403"/>
      <c r="U89" s="403"/>
      <c r="V89" s="410"/>
      <c r="W89" s="410"/>
      <c r="X89" s="410"/>
    </row>
    <row r="90" spans="1:24" ht="61.5" x14ac:dyDescent="0.25">
      <c r="A90" s="165"/>
      <c r="B90" s="403"/>
      <c r="C90" s="403"/>
      <c r="D90" s="403"/>
      <c r="E90" s="403"/>
      <c r="F90" s="403"/>
      <c r="G90" s="403"/>
      <c r="H90" s="403"/>
      <c r="I90" s="403"/>
      <c r="J90" s="403"/>
      <c r="K90" s="403"/>
      <c r="L90" s="403"/>
      <c r="M90" s="403"/>
      <c r="N90" s="403"/>
      <c r="O90" s="403"/>
      <c r="P90" s="403"/>
      <c r="Q90" s="403"/>
      <c r="R90" s="403"/>
      <c r="S90" s="403"/>
      <c r="T90" s="403"/>
      <c r="U90" s="403"/>
      <c r="V90" s="410"/>
      <c r="W90" s="410"/>
      <c r="X90" s="410"/>
    </row>
    <row r="91" spans="1:24" ht="61.5" x14ac:dyDescent="0.25">
      <c r="A91" s="165"/>
      <c r="B91" s="403"/>
      <c r="C91" s="403"/>
      <c r="D91" s="403"/>
      <c r="E91" s="403"/>
      <c r="F91" s="403"/>
      <c r="G91" s="403"/>
      <c r="H91" s="403"/>
      <c r="I91" s="403"/>
      <c r="J91" s="403"/>
      <c r="K91" s="403"/>
      <c r="L91" s="403"/>
      <c r="M91" s="403"/>
      <c r="N91" s="403"/>
      <c r="O91" s="403"/>
      <c r="P91" s="403"/>
      <c r="Q91" s="403"/>
      <c r="R91" s="403"/>
      <c r="S91" s="403"/>
      <c r="T91" s="403"/>
      <c r="U91" s="403"/>
      <c r="V91" s="410"/>
      <c r="W91" s="410"/>
      <c r="X91" s="410"/>
    </row>
    <row r="92" spans="1:24" ht="61.5" x14ac:dyDescent="0.25">
      <c r="A92" s="165"/>
      <c r="B92" s="403"/>
      <c r="C92" s="403"/>
      <c r="D92" s="403"/>
      <c r="E92" s="403"/>
      <c r="F92" s="403"/>
      <c r="G92" s="403"/>
      <c r="H92" s="403"/>
      <c r="I92" s="403"/>
      <c r="J92" s="403"/>
      <c r="K92" s="403"/>
      <c r="L92" s="403"/>
      <c r="M92" s="403"/>
      <c r="N92" s="403"/>
      <c r="O92" s="403"/>
      <c r="P92" s="403"/>
      <c r="Q92" s="403"/>
      <c r="R92" s="403"/>
      <c r="S92" s="403"/>
      <c r="T92" s="403"/>
      <c r="U92" s="403"/>
      <c r="V92" s="410"/>
      <c r="W92" s="410"/>
      <c r="X92" s="410"/>
    </row>
    <row r="93" spans="1:24" ht="61.5" x14ac:dyDescent="0.25">
      <c r="A93" s="165"/>
      <c r="B93" s="403"/>
      <c r="C93" s="403"/>
      <c r="D93" s="403"/>
      <c r="E93" s="403"/>
      <c r="F93" s="403"/>
      <c r="G93" s="403"/>
      <c r="H93" s="403"/>
      <c r="I93" s="403"/>
      <c r="J93" s="403"/>
      <c r="K93" s="403"/>
      <c r="L93" s="403"/>
      <c r="M93" s="403"/>
      <c r="N93" s="403"/>
      <c r="O93" s="403"/>
      <c r="P93" s="403"/>
      <c r="Q93" s="403"/>
      <c r="R93" s="403"/>
      <c r="S93" s="403"/>
      <c r="T93" s="403"/>
      <c r="U93" s="403"/>
      <c r="V93" s="410"/>
      <c r="W93" s="410"/>
      <c r="X93" s="410"/>
    </row>
    <row r="94" spans="1:24" ht="61.5" x14ac:dyDescent="0.25">
      <c r="A94" s="165"/>
      <c r="B94" s="403"/>
      <c r="C94" s="403"/>
      <c r="D94" s="403"/>
      <c r="E94" s="403"/>
      <c r="F94" s="403"/>
      <c r="G94" s="403"/>
      <c r="H94" s="403"/>
      <c r="I94" s="403"/>
      <c r="J94" s="403"/>
      <c r="K94" s="403"/>
      <c r="L94" s="403"/>
      <c r="M94" s="403"/>
      <c r="N94" s="403"/>
      <c r="O94" s="403"/>
      <c r="P94" s="403"/>
      <c r="Q94" s="403"/>
      <c r="R94" s="403"/>
      <c r="S94" s="403"/>
      <c r="T94" s="403"/>
      <c r="U94" s="403"/>
      <c r="V94" s="410"/>
      <c r="W94" s="410"/>
      <c r="X94" s="410"/>
    </row>
    <row r="95" spans="1:24" ht="61.5" x14ac:dyDescent="0.25">
      <c r="A95" s="165"/>
      <c r="B95" s="403"/>
      <c r="C95" s="403"/>
      <c r="D95" s="403"/>
      <c r="E95" s="403"/>
      <c r="F95" s="403"/>
      <c r="G95" s="403"/>
      <c r="H95" s="403"/>
      <c r="I95" s="403"/>
      <c r="J95" s="403"/>
      <c r="K95" s="403"/>
      <c r="L95" s="403"/>
      <c r="M95" s="403"/>
      <c r="N95" s="403"/>
      <c r="O95" s="403"/>
      <c r="P95" s="403"/>
      <c r="Q95" s="403"/>
      <c r="R95" s="403"/>
      <c r="S95" s="403"/>
      <c r="T95" s="403"/>
      <c r="U95" s="403"/>
      <c r="V95" s="410"/>
      <c r="W95" s="410"/>
      <c r="X95" s="410"/>
    </row>
    <row r="96" spans="1:24" ht="61.5" x14ac:dyDescent="0.25">
      <c r="A96" s="165"/>
      <c r="B96" s="403"/>
      <c r="C96" s="403"/>
      <c r="D96" s="403"/>
      <c r="E96" s="403"/>
      <c r="F96" s="403"/>
      <c r="G96" s="403"/>
      <c r="H96" s="403"/>
      <c r="I96" s="403"/>
      <c r="J96" s="403"/>
      <c r="K96" s="403"/>
      <c r="L96" s="403"/>
      <c r="M96" s="403"/>
      <c r="N96" s="403"/>
      <c r="O96" s="403"/>
      <c r="P96" s="403"/>
      <c r="Q96" s="403"/>
      <c r="R96" s="403"/>
      <c r="S96" s="403"/>
      <c r="T96" s="403"/>
      <c r="U96" s="403"/>
      <c r="V96" s="410"/>
      <c r="W96" s="410"/>
      <c r="X96" s="410"/>
    </row>
    <row r="97" spans="1:24" ht="61.5" x14ac:dyDescent="0.25">
      <c r="A97" s="165"/>
      <c r="B97" s="403"/>
      <c r="C97" s="403"/>
      <c r="D97" s="403"/>
      <c r="E97" s="403"/>
      <c r="F97" s="403"/>
      <c r="G97" s="403"/>
      <c r="H97" s="403"/>
      <c r="I97" s="403"/>
      <c r="J97" s="403"/>
      <c r="K97" s="403"/>
      <c r="L97" s="403"/>
      <c r="M97" s="403"/>
      <c r="N97" s="403"/>
      <c r="O97" s="403"/>
      <c r="P97" s="403"/>
      <c r="Q97" s="403"/>
      <c r="R97" s="403"/>
      <c r="S97" s="403"/>
      <c r="T97" s="403"/>
      <c r="U97" s="403"/>
      <c r="V97" s="410"/>
      <c r="W97" s="410"/>
      <c r="X97" s="410"/>
    </row>
    <row r="98" spans="1:24" ht="61.5" x14ac:dyDescent="0.25">
      <c r="A98" s="165"/>
      <c r="B98" s="403"/>
      <c r="C98" s="403"/>
      <c r="D98" s="403"/>
      <c r="E98" s="403"/>
      <c r="F98" s="403"/>
      <c r="G98" s="403"/>
      <c r="H98" s="403"/>
      <c r="I98" s="403"/>
      <c r="J98" s="403"/>
      <c r="K98" s="403"/>
      <c r="L98" s="403"/>
      <c r="M98" s="403"/>
      <c r="N98" s="403"/>
      <c r="O98" s="403"/>
      <c r="P98" s="403"/>
      <c r="Q98" s="403"/>
      <c r="R98" s="403"/>
      <c r="S98" s="403"/>
      <c r="T98" s="403"/>
      <c r="U98" s="403"/>
      <c r="V98" s="410"/>
      <c r="W98" s="410"/>
      <c r="X98" s="410"/>
    </row>
    <row r="99" spans="1:24" ht="61.5" x14ac:dyDescent="0.25">
      <c r="A99" s="165"/>
      <c r="B99" s="403"/>
      <c r="C99" s="403"/>
      <c r="D99" s="403"/>
      <c r="E99" s="403"/>
      <c r="F99" s="403"/>
      <c r="G99" s="403"/>
      <c r="H99" s="403"/>
      <c r="I99" s="403"/>
      <c r="J99" s="403"/>
      <c r="K99" s="403"/>
      <c r="L99" s="403"/>
      <c r="M99" s="403"/>
      <c r="N99" s="403"/>
      <c r="O99" s="403"/>
      <c r="P99" s="403"/>
      <c r="Q99" s="403"/>
      <c r="R99" s="403"/>
      <c r="S99" s="403"/>
      <c r="T99" s="403"/>
      <c r="U99" s="403"/>
      <c r="V99" s="410"/>
      <c r="W99" s="410"/>
      <c r="X99" s="410"/>
    </row>
    <row r="100" spans="1:24" ht="61.5" x14ac:dyDescent="0.25">
      <c r="A100" s="165"/>
      <c r="B100" s="403"/>
      <c r="C100" s="403"/>
      <c r="D100" s="403"/>
      <c r="E100" s="403"/>
      <c r="F100" s="403"/>
      <c r="G100" s="403"/>
      <c r="H100" s="403"/>
      <c r="I100" s="403"/>
      <c r="J100" s="403"/>
      <c r="K100" s="403"/>
      <c r="L100" s="403"/>
      <c r="M100" s="403"/>
      <c r="N100" s="403"/>
      <c r="O100" s="403"/>
      <c r="P100" s="403"/>
      <c r="Q100" s="403"/>
      <c r="R100" s="403"/>
      <c r="S100" s="403"/>
      <c r="T100" s="403"/>
      <c r="U100" s="403"/>
      <c r="V100" s="410"/>
      <c r="W100" s="410"/>
      <c r="X100" s="410"/>
    </row>
    <row r="101" spans="1:24" ht="61.5" x14ac:dyDescent="0.25">
      <c r="A101" s="165"/>
      <c r="B101" s="403"/>
      <c r="C101" s="403"/>
      <c r="D101" s="403"/>
      <c r="E101" s="403"/>
      <c r="F101" s="403"/>
      <c r="G101" s="403"/>
      <c r="H101" s="403"/>
      <c r="I101" s="403"/>
      <c r="J101" s="403"/>
      <c r="K101" s="403"/>
      <c r="L101" s="403"/>
      <c r="M101" s="403"/>
      <c r="N101" s="403"/>
      <c r="O101" s="403"/>
      <c r="P101" s="403"/>
      <c r="Q101" s="403"/>
      <c r="R101" s="403"/>
      <c r="S101" s="403"/>
      <c r="T101" s="403"/>
      <c r="U101" s="403"/>
      <c r="V101" s="410"/>
      <c r="W101" s="410"/>
      <c r="X101" s="410"/>
    </row>
    <row r="102" spans="1:24" ht="61.5" x14ac:dyDescent="0.25">
      <c r="A102" s="165"/>
      <c r="B102" s="403"/>
      <c r="C102" s="403"/>
      <c r="D102" s="403"/>
      <c r="E102" s="403"/>
      <c r="F102" s="403"/>
      <c r="G102" s="403"/>
      <c r="H102" s="403"/>
      <c r="I102" s="403"/>
      <c r="J102" s="403"/>
      <c r="K102" s="403"/>
      <c r="L102" s="403"/>
      <c r="M102" s="403"/>
      <c r="N102" s="403"/>
      <c r="O102" s="403"/>
      <c r="P102" s="403"/>
      <c r="Q102" s="403"/>
      <c r="R102" s="403"/>
      <c r="S102" s="403"/>
      <c r="T102" s="403"/>
      <c r="U102" s="403"/>
      <c r="V102" s="410"/>
      <c r="W102" s="410"/>
      <c r="X102" s="410"/>
    </row>
    <row r="103" spans="1:24" ht="61.5" x14ac:dyDescent="0.25">
      <c r="A103" s="165"/>
      <c r="B103" s="403"/>
      <c r="C103" s="403"/>
      <c r="D103" s="403"/>
      <c r="E103" s="403"/>
      <c r="F103" s="403"/>
      <c r="G103" s="403"/>
      <c r="H103" s="403"/>
      <c r="I103" s="403"/>
      <c r="J103" s="403"/>
      <c r="K103" s="403"/>
      <c r="L103" s="403"/>
      <c r="M103" s="403"/>
      <c r="N103" s="403"/>
      <c r="O103" s="403"/>
      <c r="P103" s="403"/>
      <c r="Q103" s="403"/>
      <c r="R103" s="403"/>
      <c r="S103" s="403"/>
      <c r="T103" s="403"/>
      <c r="U103" s="403"/>
      <c r="V103" s="410"/>
      <c r="W103" s="410"/>
      <c r="X103" s="410"/>
    </row>
    <row r="104" spans="1:24" ht="61.5" x14ac:dyDescent="0.25">
      <c r="A104" s="165"/>
      <c r="B104" s="403"/>
      <c r="C104" s="403"/>
      <c r="D104" s="403"/>
      <c r="E104" s="403"/>
      <c r="F104" s="403"/>
      <c r="G104" s="403"/>
      <c r="H104" s="403"/>
      <c r="I104" s="403"/>
      <c r="J104" s="403"/>
      <c r="K104" s="403"/>
      <c r="L104" s="403"/>
      <c r="M104" s="403"/>
      <c r="N104" s="403"/>
      <c r="O104" s="403"/>
      <c r="P104" s="403"/>
      <c r="Q104" s="403"/>
      <c r="R104" s="403"/>
      <c r="S104" s="403"/>
      <c r="T104" s="403"/>
      <c r="U104" s="403"/>
      <c r="V104" s="410"/>
      <c r="W104" s="410"/>
      <c r="X104" s="410"/>
    </row>
    <row r="105" spans="1:24" ht="61.5" x14ac:dyDescent="0.25">
      <c r="A105" s="165"/>
      <c r="B105" s="403"/>
      <c r="C105" s="403"/>
      <c r="D105" s="403"/>
      <c r="E105" s="403"/>
      <c r="F105" s="403"/>
      <c r="G105" s="403"/>
      <c r="H105" s="403"/>
      <c r="I105" s="403"/>
      <c r="J105" s="403"/>
      <c r="K105" s="403"/>
      <c r="L105" s="403"/>
      <c r="M105" s="403"/>
      <c r="N105" s="403"/>
      <c r="O105" s="403"/>
      <c r="P105" s="403"/>
      <c r="Q105" s="403"/>
      <c r="R105" s="403"/>
      <c r="S105" s="403"/>
      <c r="T105" s="403"/>
      <c r="U105" s="403"/>
      <c r="V105" s="410"/>
      <c r="W105" s="410"/>
      <c r="X105" s="410"/>
    </row>
    <row r="106" spans="1:24" ht="61.5" x14ac:dyDescent="0.25">
      <c r="A106" s="165"/>
      <c r="B106" s="403"/>
      <c r="C106" s="403"/>
      <c r="D106" s="403"/>
      <c r="E106" s="403"/>
      <c r="F106" s="403"/>
      <c r="G106" s="403"/>
      <c r="H106" s="403"/>
      <c r="I106" s="403"/>
      <c r="J106" s="403"/>
      <c r="K106" s="403"/>
      <c r="L106" s="403"/>
      <c r="M106" s="403"/>
      <c r="N106" s="403"/>
      <c r="O106" s="403"/>
      <c r="P106" s="403"/>
      <c r="Q106" s="403"/>
      <c r="R106" s="403"/>
      <c r="S106" s="403"/>
      <c r="T106" s="403"/>
      <c r="U106" s="403"/>
      <c r="V106" s="410"/>
      <c r="W106" s="410"/>
      <c r="X106" s="410"/>
    </row>
    <row r="107" spans="1:24" ht="61.5" x14ac:dyDescent="0.25">
      <c r="A107" s="165"/>
      <c r="B107" s="403"/>
      <c r="C107" s="403"/>
      <c r="D107" s="403"/>
      <c r="E107" s="403"/>
      <c r="F107" s="403"/>
      <c r="G107" s="403"/>
      <c r="H107" s="403"/>
      <c r="I107" s="403"/>
      <c r="J107" s="403"/>
      <c r="K107" s="403"/>
      <c r="L107" s="403"/>
      <c r="M107" s="403"/>
      <c r="N107" s="403"/>
      <c r="O107" s="403"/>
      <c r="P107" s="403"/>
      <c r="Q107" s="403"/>
      <c r="R107" s="403"/>
      <c r="S107" s="403"/>
      <c r="T107" s="403"/>
      <c r="U107" s="403"/>
      <c r="V107" s="410"/>
      <c r="W107" s="410"/>
      <c r="X107" s="410"/>
    </row>
    <row r="108" spans="1:24" ht="61.5" x14ac:dyDescent="0.25">
      <c r="A108" s="165"/>
      <c r="B108" s="403"/>
      <c r="C108" s="403"/>
      <c r="D108" s="403"/>
      <c r="E108" s="403"/>
      <c r="F108" s="403"/>
      <c r="G108" s="403"/>
      <c r="H108" s="403"/>
      <c r="I108" s="403"/>
      <c r="J108" s="403"/>
      <c r="K108" s="403"/>
      <c r="L108" s="403"/>
      <c r="M108" s="403"/>
      <c r="N108" s="403"/>
      <c r="O108" s="403"/>
      <c r="P108" s="403"/>
      <c r="Q108" s="403"/>
      <c r="R108" s="403"/>
      <c r="S108" s="403"/>
      <c r="T108" s="403"/>
      <c r="U108" s="403"/>
      <c r="V108" s="410"/>
      <c r="W108" s="410"/>
      <c r="X108" s="410"/>
    </row>
    <row r="109" spans="1:24" ht="61.5" x14ac:dyDescent="0.25">
      <c r="A109" s="165"/>
      <c r="B109" s="403"/>
      <c r="C109" s="403"/>
      <c r="D109" s="403"/>
      <c r="E109" s="403"/>
      <c r="F109" s="403"/>
      <c r="G109" s="403"/>
      <c r="H109" s="403"/>
      <c r="I109" s="403"/>
      <c r="J109" s="403"/>
      <c r="K109" s="403"/>
      <c r="L109" s="403"/>
      <c r="M109" s="403"/>
      <c r="N109" s="403"/>
      <c r="O109" s="403"/>
      <c r="P109" s="403"/>
      <c r="Q109" s="403"/>
      <c r="R109" s="403"/>
      <c r="S109" s="403"/>
      <c r="T109" s="403"/>
      <c r="U109" s="403"/>
      <c r="V109" s="410"/>
      <c r="W109" s="410"/>
      <c r="X109" s="410"/>
    </row>
    <row r="110" spans="1:24" ht="61.5" x14ac:dyDescent="0.25">
      <c r="A110" s="165"/>
      <c r="B110" s="403"/>
      <c r="C110" s="403"/>
      <c r="D110" s="403"/>
      <c r="E110" s="403"/>
      <c r="F110" s="403"/>
      <c r="G110" s="403"/>
      <c r="H110" s="403"/>
      <c r="I110" s="403"/>
      <c r="J110" s="403"/>
      <c r="K110" s="403"/>
      <c r="L110" s="403"/>
      <c r="M110" s="403"/>
      <c r="N110" s="403"/>
      <c r="O110" s="403"/>
      <c r="P110" s="403"/>
      <c r="Q110" s="403"/>
      <c r="R110" s="403"/>
      <c r="S110" s="403"/>
      <c r="T110" s="403"/>
      <c r="U110" s="403"/>
      <c r="V110" s="410"/>
      <c r="W110" s="410"/>
      <c r="X110" s="410"/>
    </row>
    <row r="111" spans="1:24" ht="61.5" x14ac:dyDescent="0.25">
      <c r="A111" s="165"/>
      <c r="B111" s="403"/>
      <c r="C111" s="403"/>
      <c r="D111" s="403"/>
      <c r="E111" s="403"/>
      <c r="F111" s="403"/>
      <c r="G111" s="403"/>
      <c r="H111" s="403"/>
      <c r="I111" s="403"/>
      <c r="J111" s="403"/>
      <c r="K111" s="403"/>
      <c r="L111" s="403"/>
      <c r="M111" s="403"/>
      <c r="N111" s="403"/>
      <c r="O111" s="403"/>
      <c r="P111" s="403"/>
      <c r="Q111" s="403"/>
      <c r="R111" s="403"/>
      <c r="S111" s="403"/>
      <c r="T111" s="403"/>
      <c r="U111" s="403"/>
      <c r="V111" s="410"/>
      <c r="W111" s="410"/>
      <c r="X111" s="410"/>
    </row>
    <row r="112" spans="1:24" ht="61.5" x14ac:dyDescent="0.25">
      <c r="A112" s="165"/>
      <c r="B112" s="403"/>
      <c r="C112" s="403"/>
      <c r="D112" s="403"/>
      <c r="E112" s="403"/>
      <c r="F112" s="403"/>
      <c r="G112" s="403"/>
      <c r="H112" s="403"/>
      <c r="I112" s="403"/>
      <c r="J112" s="403"/>
      <c r="K112" s="403"/>
      <c r="L112" s="403"/>
      <c r="M112" s="403"/>
      <c r="N112" s="403"/>
      <c r="O112" s="403"/>
      <c r="P112" s="403"/>
      <c r="Q112" s="403"/>
      <c r="R112" s="403"/>
      <c r="S112" s="403"/>
      <c r="T112" s="403"/>
      <c r="U112" s="403"/>
      <c r="V112" s="410"/>
      <c r="W112" s="410"/>
      <c r="X112" s="410"/>
    </row>
    <row r="113" spans="1:24" ht="61.5" x14ac:dyDescent="0.25">
      <c r="A113" s="165"/>
      <c r="B113" s="403"/>
      <c r="C113" s="403"/>
      <c r="D113" s="403"/>
      <c r="E113" s="403"/>
      <c r="F113" s="403"/>
      <c r="G113" s="403"/>
      <c r="H113" s="403"/>
      <c r="I113" s="403"/>
      <c r="J113" s="403"/>
      <c r="K113" s="403"/>
      <c r="L113" s="403"/>
      <c r="M113" s="403"/>
      <c r="N113" s="403"/>
      <c r="O113" s="403"/>
      <c r="P113" s="403"/>
      <c r="Q113" s="403"/>
      <c r="R113" s="403"/>
      <c r="S113" s="403"/>
      <c r="T113" s="403"/>
      <c r="U113" s="403"/>
      <c r="V113" s="410"/>
      <c r="W113" s="410"/>
      <c r="X113" s="410"/>
    </row>
    <row r="114" spans="1:24" ht="61.5" x14ac:dyDescent="0.25">
      <c r="A114" s="165"/>
      <c r="B114" s="403"/>
      <c r="C114" s="403"/>
      <c r="D114" s="403"/>
      <c r="E114" s="403"/>
      <c r="F114" s="403"/>
      <c r="G114" s="403"/>
      <c r="H114" s="403"/>
      <c r="I114" s="403"/>
      <c r="J114" s="403"/>
      <c r="K114" s="403"/>
      <c r="L114" s="403"/>
      <c r="M114" s="403"/>
      <c r="N114" s="403"/>
      <c r="O114" s="403"/>
      <c r="P114" s="403"/>
      <c r="Q114" s="403"/>
      <c r="R114" s="403"/>
      <c r="S114" s="403"/>
      <c r="T114" s="403"/>
      <c r="U114" s="403"/>
      <c r="V114" s="410"/>
      <c r="W114" s="410"/>
      <c r="X114" s="410"/>
    </row>
    <row r="115" spans="1:24" ht="61.5" x14ac:dyDescent="0.25">
      <c r="A115" s="165"/>
      <c r="B115" s="403"/>
      <c r="C115" s="403"/>
      <c r="D115" s="403"/>
      <c r="E115" s="403"/>
      <c r="F115" s="403"/>
      <c r="G115" s="403"/>
      <c r="H115" s="403"/>
      <c r="I115" s="403"/>
      <c r="J115" s="403"/>
      <c r="K115" s="403"/>
      <c r="L115" s="403"/>
      <c r="M115" s="403"/>
      <c r="N115" s="403"/>
      <c r="O115" s="403"/>
      <c r="P115" s="403"/>
      <c r="Q115" s="403"/>
      <c r="R115" s="403"/>
      <c r="S115" s="403"/>
      <c r="T115" s="403"/>
      <c r="U115" s="403"/>
      <c r="V115" s="410"/>
      <c r="W115" s="410"/>
      <c r="X115" s="410"/>
    </row>
    <row r="116" spans="1:24" ht="61.5" x14ac:dyDescent="0.25">
      <c r="A116" s="165"/>
      <c r="B116" s="403"/>
      <c r="C116" s="403"/>
      <c r="D116" s="403"/>
      <c r="E116" s="403"/>
      <c r="F116" s="403"/>
      <c r="G116" s="403"/>
      <c r="H116" s="403"/>
      <c r="I116" s="403"/>
      <c r="J116" s="403"/>
      <c r="K116" s="403"/>
      <c r="L116" s="403"/>
      <c r="M116" s="403"/>
      <c r="N116" s="403"/>
      <c r="O116" s="403"/>
      <c r="P116" s="403"/>
      <c r="Q116" s="403"/>
      <c r="R116" s="403"/>
      <c r="S116" s="403"/>
      <c r="T116" s="403"/>
      <c r="U116" s="403"/>
      <c r="V116" s="410"/>
      <c r="W116" s="410"/>
      <c r="X116" s="410"/>
    </row>
    <row r="117" spans="1:24" ht="61.5" x14ac:dyDescent="0.25">
      <c r="A117" s="165"/>
      <c r="B117" s="403"/>
      <c r="C117" s="403"/>
      <c r="D117" s="403"/>
      <c r="E117" s="403"/>
      <c r="F117" s="403"/>
      <c r="G117" s="403"/>
      <c r="H117" s="403"/>
      <c r="I117" s="403"/>
      <c r="J117" s="403"/>
      <c r="K117" s="403"/>
      <c r="L117" s="403"/>
      <c r="M117" s="403"/>
      <c r="N117" s="403"/>
      <c r="O117" s="403"/>
      <c r="P117" s="403"/>
      <c r="Q117" s="403"/>
      <c r="R117" s="403"/>
      <c r="S117" s="403"/>
      <c r="T117" s="403"/>
      <c r="U117" s="403"/>
      <c r="V117" s="410"/>
      <c r="W117" s="410"/>
      <c r="X117" s="410"/>
    </row>
    <row r="118" spans="1:24" ht="61.5" x14ac:dyDescent="0.25">
      <c r="A118" s="165"/>
      <c r="B118" s="403"/>
      <c r="C118" s="403"/>
      <c r="D118" s="403"/>
      <c r="E118" s="403"/>
      <c r="F118" s="403"/>
      <c r="G118" s="403"/>
      <c r="H118" s="403"/>
      <c r="I118" s="403"/>
      <c r="J118" s="403"/>
      <c r="K118" s="403"/>
      <c r="L118" s="403"/>
      <c r="M118" s="403"/>
      <c r="N118" s="403"/>
      <c r="O118" s="403"/>
      <c r="P118" s="403"/>
      <c r="Q118" s="403"/>
      <c r="R118" s="403"/>
      <c r="S118" s="403"/>
      <c r="T118" s="403"/>
      <c r="U118" s="403"/>
      <c r="V118" s="410"/>
      <c r="W118" s="410"/>
      <c r="X118" s="410"/>
    </row>
    <row r="119" spans="1:24" ht="61.5" x14ac:dyDescent="0.25">
      <c r="A119" s="165"/>
      <c r="B119" s="403"/>
      <c r="C119" s="403"/>
      <c r="D119" s="403"/>
      <c r="E119" s="403"/>
      <c r="F119" s="403"/>
      <c r="G119" s="403"/>
      <c r="H119" s="403"/>
      <c r="I119" s="403"/>
      <c r="J119" s="403"/>
      <c r="K119" s="403"/>
      <c r="L119" s="403"/>
      <c r="M119" s="403"/>
      <c r="N119" s="403"/>
      <c r="O119" s="403"/>
      <c r="P119" s="403"/>
      <c r="Q119" s="403"/>
      <c r="R119" s="403"/>
      <c r="S119" s="403"/>
      <c r="T119" s="403"/>
      <c r="U119" s="403"/>
      <c r="V119" s="410"/>
      <c r="W119" s="410"/>
      <c r="X119" s="410"/>
    </row>
    <row r="120" spans="1:24" ht="61.5" x14ac:dyDescent="0.25">
      <c r="A120" s="165"/>
      <c r="B120" s="403"/>
      <c r="C120" s="403"/>
      <c r="D120" s="403"/>
      <c r="E120" s="403"/>
      <c r="F120" s="403"/>
      <c r="G120" s="403"/>
      <c r="H120" s="403"/>
      <c r="I120" s="403"/>
      <c r="J120" s="403"/>
      <c r="K120" s="403"/>
      <c r="L120" s="403"/>
      <c r="M120" s="403"/>
      <c r="N120" s="403"/>
      <c r="O120" s="403"/>
      <c r="P120" s="403"/>
      <c r="Q120" s="403"/>
      <c r="R120" s="403"/>
      <c r="S120" s="403"/>
      <c r="T120" s="403"/>
      <c r="U120" s="403"/>
      <c r="V120" s="410"/>
      <c r="W120" s="410"/>
      <c r="X120" s="410"/>
    </row>
    <row r="121" spans="1:24" ht="61.5" x14ac:dyDescent="0.25">
      <c r="A121" s="165"/>
      <c r="B121" s="403"/>
      <c r="C121" s="403"/>
      <c r="D121" s="403"/>
      <c r="E121" s="403"/>
      <c r="F121" s="403"/>
      <c r="G121" s="403"/>
      <c r="H121" s="403"/>
      <c r="I121" s="403"/>
      <c r="J121" s="403"/>
      <c r="K121" s="403"/>
      <c r="L121" s="403"/>
      <c r="M121" s="403"/>
      <c r="N121" s="403"/>
      <c r="O121" s="403"/>
      <c r="P121" s="403"/>
      <c r="Q121" s="403"/>
      <c r="R121" s="403"/>
      <c r="S121" s="403"/>
      <c r="T121" s="403"/>
      <c r="U121" s="403"/>
      <c r="V121" s="410"/>
      <c r="W121" s="410"/>
      <c r="X121" s="410"/>
    </row>
    <row r="122" spans="1:24" ht="61.5" x14ac:dyDescent="0.25">
      <c r="A122" s="165"/>
      <c r="B122" s="403"/>
      <c r="C122" s="403"/>
      <c r="D122" s="403"/>
      <c r="E122" s="403"/>
      <c r="F122" s="403"/>
      <c r="G122" s="403"/>
      <c r="H122" s="403"/>
      <c r="I122" s="403"/>
      <c r="J122" s="403"/>
      <c r="K122" s="403"/>
      <c r="L122" s="403"/>
      <c r="M122" s="403"/>
      <c r="N122" s="403"/>
      <c r="O122" s="403"/>
      <c r="P122" s="403"/>
      <c r="Q122" s="403"/>
      <c r="R122" s="403"/>
      <c r="S122" s="403"/>
      <c r="T122" s="403"/>
      <c r="U122" s="403"/>
      <c r="V122" s="410"/>
      <c r="W122" s="410"/>
      <c r="X122" s="410"/>
    </row>
    <row r="123" spans="1:24" ht="61.5" x14ac:dyDescent="0.25">
      <c r="A123" s="165"/>
      <c r="B123" s="403"/>
      <c r="C123" s="403"/>
      <c r="D123" s="403"/>
      <c r="E123" s="403"/>
      <c r="F123" s="403"/>
      <c r="G123" s="403"/>
      <c r="H123" s="403"/>
      <c r="I123" s="403"/>
      <c r="J123" s="403"/>
      <c r="K123" s="403"/>
      <c r="L123" s="403"/>
      <c r="M123" s="403"/>
      <c r="N123" s="403"/>
      <c r="O123" s="403"/>
      <c r="P123" s="403"/>
      <c r="Q123" s="403"/>
      <c r="R123" s="403"/>
      <c r="S123" s="403"/>
      <c r="T123" s="403"/>
      <c r="U123" s="403"/>
      <c r="V123" s="410"/>
      <c r="W123" s="410"/>
      <c r="X123" s="410"/>
    </row>
    <row r="124" spans="1:24" ht="61.5" x14ac:dyDescent="0.25">
      <c r="A124" s="165"/>
      <c r="B124" s="403"/>
      <c r="C124" s="403"/>
      <c r="D124" s="403"/>
      <c r="E124" s="403"/>
      <c r="F124" s="403"/>
      <c r="G124" s="403"/>
      <c r="H124" s="403"/>
      <c r="I124" s="403"/>
      <c r="J124" s="403"/>
      <c r="K124" s="403"/>
      <c r="L124" s="403"/>
      <c r="M124" s="403"/>
      <c r="N124" s="403"/>
      <c r="O124" s="403"/>
      <c r="P124" s="403"/>
      <c r="Q124" s="403"/>
      <c r="R124" s="403"/>
      <c r="S124" s="403"/>
      <c r="T124" s="403"/>
      <c r="U124" s="403"/>
      <c r="V124" s="410"/>
      <c r="W124" s="410"/>
      <c r="X124" s="410"/>
    </row>
    <row r="125" spans="1:24" ht="61.5" x14ac:dyDescent="0.25">
      <c r="A125" s="165"/>
      <c r="B125" s="403"/>
      <c r="C125" s="403"/>
      <c r="D125" s="403"/>
      <c r="E125" s="403"/>
      <c r="F125" s="403"/>
      <c r="G125" s="403"/>
      <c r="H125" s="403"/>
      <c r="I125" s="403"/>
      <c r="J125" s="403"/>
      <c r="K125" s="403"/>
      <c r="L125" s="403"/>
      <c r="M125" s="403"/>
      <c r="N125" s="403"/>
      <c r="O125" s="403"/>
      <c r="P125" s="403"/>
      <c r="Q125" s="403"/>
      <c r="R125" s="403"/>
      <c r="S125" s="403"/>
      <c r="T125" s="403"/>
      <c r="U125" s="403"/>
      <c r="V125" s="410"/>
      <c r="W125" s="410"/>
      <c r="X125" s="410"/>
    </row>
    <row r="126" spans="1:24" ht="61.5" x14ac:dyDescent="0.25">
      <c r="A126" s="165"/>
      <c r="B126" s="403"/>
      <c r="C126" s="403"/>
      <c r="D126" s="403"/>
      <c r="E126" s="403"/>
      <c r="F126" s="403"/>
      <c r="G126" s="403"/>
      <c r="H126" s="403"/>
      <c r="I126" s="403"/>
      <c r="J126" s="403"/>
      <c r="K126" s="403"/>
      <c r="L126" s="403"/>
      <c r="M126" s="403"/>
      <c r="N126" s="403"/>
      <c r="O126" s="403"/>
      <c r="P126" s="403"/>
      <c r="Q126" s="403"/>
      <c r="R126" s="403"/>
      <c r="S126" s="403"/>
      <c r="T126" s="403"/>
      <c r="U126" s="403"/>
      <c r="V126" s="410"/>
      <c r="W126" s="410"/>
      <c r="X126" s="410"/>
    </row>
    <row r="127" spans="1:24" ht="61.5" x14ac:dyDescent="0.25">
      <c r="A127" s="165"/>
      <c r="B127" s="403"/>
      <c r="C127" s="403"/>
      <c r="D127" s="403"/>
      <c r="E127" s="403"/>
      <c r="F127" s="403"/>
      <c r="G127" s="403"/>
      <c r="H127" s="403"/>
      <c r="I127" s="403"/>
      <c r="J127" s="403"/>
      <c r="K127" s="403"/>
      <c r="L127" s="403"/>
      <c r="M127" s="403"/>
      <c r="N127" s="403"/>
      <c r="O127" s="403"/>
      <c r="P127" s="403"/>
      <c r="Q127" s="403"/>
      <c r="R127" s="403"/>
      <c r="S127" s="403"/>
      <c r="T127" s="403"/>
      <c r="U127" s="403"/>
      <c r="V127" s="410"/>
      <c r="W127" s="410"/>
      <c r="X127" s="410"/>
    </row>
    <row r="128" spans="1:24" ht="61.5" x14ac:dyDescent="0.25">
      <c r="A128" s="165"/>
      <c r="B128" s="403"/>
      <c r="C128" s="403"/>
      <c r="D128" s="403"/>
      <c r="E128" s="403"/>
      <c r="F128" s="403"/>
      <c r="G128" s="403"/>
      <c r="H128" s="403"/>
      <c r="I128" s="403"/>
      <c r="J128" s="403"/>
      <c r="K128" s="403"/>
      <c r="L128" s="403"/>
      <c r="M128" s="403"/>
      <c r="N128" s="403"/>
      <c r="O128" s="403"/>
      <c r="P128" s="403"/>
      <c r="Q128" s="403"/>
      <c r="R128" s="403"/>
      <c r="S128" s="403"/>
      <c r="T128" s="403"/>
      <c r="U128" s="403"/>
      <c r="V128" s="410"/>
      <c r="W128" s="410"/>
      <c r="X128" s="410"/>
    </row>
    <row r="129" spans="1:24" ht="61.5" x14ac:dyDescent="0.25">
      <c r="A129" s="165"/>
      <c r="B129" s="403"/>
      <c r="C129" s="403"/>
      <c r="D129" s="403"/>
      <c r="E129" s="403"/>
      <c r="F129" s="403"/>
      <c r="G129" s="403"/>
      <c r="H129" s="403"/>
      <c r="I129" s="403"/>
      <c r="J129" s="403"/>
      <c r="K129" s="403"/>
      <c r="L129" s="403"/>
      <c r="M129" s="403"/>
      <c r="N129" s="403"/>
      <c r="O129" s="403"/>
      <c r="P129" s="403"/>
      <c r="Q129" s="403"/>
      <c r="R129" s="403"/>
      <c r="S129" s="403"/>
      <c r="T129" s="403"/>
      <c r="U129" s="403"/>
      <c r="V129" s="410"/>
      <c r="W129" s="410"/>
      <c r="X129" s="410"/>
    </row>
    <row r="130" spans="1:24" ht="61.5" x14ac:dyDescent="0.25">
      <c r="A130" s="165"/>
      <c r="B130" s="403"/>
      <c r="C130" s="403"/>
      <c r="D130" s="403"/>
      <c r="E130" s="403"/>
      <c r="F130" s="403"/>
      <c r="G130" s="403"/>
      <c r="H130" s="403"/>
      <c r="I130" s="403"/>
      <c r="J130" s="403"/>
      <c r="K130" s="403"/>
      <c r="L130" s="403"/>
      <c r="M130" s="403"/>
      <c r="N130" s="403"/>
      <c r="O130" s="403"/>
      <c r="P130" s="403"/>
      <c r="Q130" s="403"/>
      <c r="R130" s="403"/>
      <c r="S130" s="403"/>
      <c r="T130" s="403"/>
      <c r="U130" s="403"/>
      <c r="V130" s="410"/>
      <c r="W130" s="410"/>
      <c r="X130" s="410"/>
    </row>
    <row r="131" spans="1:24" ht="61.5" x14ac:dyDescent="0.25">
      <c r="A131" s="165"/>
      <c r="B131" s="403"/>
      <c r="C131" s="403"/>
      <c r="D131" s="403"/>
      <c r="E131" s="403"/>
      <c r="F131" s="403"/>
      <c r="G131" s="403"/>
      <c r="H131" s="403"/>
      <c r="I131" s="403"/>
      <c r="J131" s="403"/>
      <c r="K131" s="403"/>
      <c r="L131" s="403"/>
      <c r="M131" s="403"/>
      <c r="N131" s="403"/>
      <c r="O131" s="403"/>
      <c r="P131" s="403"/>
      <c r="Q131" s="403"/>
      <c r="R131" s="403"/>
      <c r="S131" s="403"/>
      <c r="T131" s="403"/>
      <c r="U131" s="403"/>
      <c r="V131" s="410"/>
      <c r="W131" s="410"/>
      <c r="X131" s="410"/>
    </row>
    <row r="132" spans="1:24" ht="61.5" x14ac:dyDescent="0.25">
      <c r="A132" s="165"/>
      <c r="B132" s="403"/>
      <c r="C132" s="403"/>
      <c r="D132" s="403"/>
      <c r="E132" s="403"/>
      <c r="F132" s="403"/>
      <c r="G132" s="403"/>
      <c r="H132" s="403"/>
      <c r="I132" s="403"/>
      <c r="J132" s="403"/>
      <c r="K132" s="403"/>
      <c r="L132" s="403"/>
      <c r="M132" s="403"/>
      <c r="N132" s="403"/>
      <c r="O132" s="403"/>
      <c r="P132" s="403"/>
      <c r="Q132" s="403"/>
      <c r="R132" s="403"/>
      <c r="S132" s="403"/>
      <c r="T132" s="403"/>
      <c r="U132" s="403"/>
      <c r="V132" s="410"/>
      <c r="W132" s="410"/>
      <c r="X132" s="410"/>
    </row>
    <row r="133" spans="1:24" ht="61.5" x14ac:dyDescent="0.25">
      <c r="A133" s="165"/>
      <c r="B133" s="403"/>
      <c r="C133" s="403"/>
      <c r="D133" s="403"/>
      <c r="E133" s="403"/>
      <c r="F133" s="403"/>
      <c r="G133" s="403"/>
      <c r="H133" s="403"/>
      <c r="I133" s="403"/>
      <c r="J133" s="403"/>
      <c r="K133" s="403"/>
      <c r="L133" s="403"/>
      <c r="M133" s="403"/>
      <c r="N133" s="403"/>
      <c r="O133" s="403"/>
      <c r="P133" s="403"/>
      <c r="Q133" s="403"/>
      <c r="R133" s="403"/>
      <c r="S133" s="403"/>
      <c r="T133" s="403"/>
      <c r="U133" s="403"/>
      <c r="V133" s="410"/>
      <c r="W133" s="410"/>
      <c r="X133" s="410"/>
    </row>
    <row r="134" spans="1:24" ht="61.5" x14ac:dyDescent="0.25">
      <c r="A134" s="165"/>
      <c r="B134" s="403"/>
      <c r="C134" s="403"/>
      <c r="D134" s="403"/>
      <c r="E134" s="403"/>
      <c r="F134" s="403"/>
      <c r="G134" s="403"/>
      <c r="H134" s="403"/>
      <c r="I134" s="403"/>
      <c r="J134" s="403"/>
      <c r="K134" s="403"/>
      <c r="L134" s="403"/>
      <c r="M134" s="403"/>
      <c r="N134" s="403"/>
      <c r="O134" s="403"/>
      <c r="P134" s="403"/>
      <c r="Q134" s="403"/>
      <c r="R134" s="403"/>
      <c r="S134" s="403"/>
      <c r="T134" s="403"/>
      <c r="U134" s="403"/>
      <c r="V134" s="410"/>
      <c r="W134" s="410"/>
      <c r="X134" s="410"/>
    </row>
    <row r="135" spans="1:24" ht="61.5" x14ac:dyDescent="0.25">
      <c r="A135" s="165"/>
      <c r="B135" s="403"/>
      <c r="C135" s="403"/>
      <c r="D135" s="403"/>
      <c r="E135" s="403"/>
      <c r="F135" s="403"/>
      <c r="G135" s="403"/>
      <c r="H135" s="403"/>
      <c r="I135" s="403"/>
      <c r="J135" s="403"/>
      <c r="K135" s="403"/>
      <c r="L135" s="403"/>
      <c r="M135" s="403"/>
      <c r="N135" s="403"/>
      <c r="O135" s="403"/>
      <c r="P135" s="403"/>
      <c r="Q135" s="403"/>
      <c r="R135" s="403"/>
      <c r="S135" s="403"/>
      <c r="T135" s="403"/>
      <c r="U135" s="403"/>
      <c r="V135" s="410"/>
      <c r="W135" s="410"/>
      <c r="X135" s="410"/>
    </row>
    <row r="136" spans="1:24" ht="61.5" x14ac:dyDescent="0.25">
      <c r="A136" s="165"/>
      <c r="B136" s="403"/>
      <c r="C136" s="403"/>
      <c r="D136" s="403"/>
      <c r="E136" s="403"/>
      <c r="F136" s="403"/>
      <c r="G136" s="403"/>
      <c r="H136" s="403"/>
      <c r="I136" s="403"/>
      <c r="J136" s="403"/>
      <c r="K136" s="403"/>
      <c r="L136" s="403"/>
      <c r="M136" s="403"/>
      <c r="N136" s="403"/>
      <c r="O136" s="403"/>
      <c r="P136" s="403"/>
      <c r="Q136" s="403"/>
      <c r="R136" s="403"/>
      <c r="S136" s="403"/>
      <c r="T136" s="403"/>
      <c r="U136" s="403"/>
      <c r="V136" s="410"/>
      <c r="W136" s="410"/>
      <c r="X136" s="410"/>
    </row>
    <row r="137" spans="1:24" ht="61.5" x14ac:dyDescent="0.25">
      <c r="A137" s="165"/>
      <c r="B137" s="403"/>
      <c r="C137" s="403"/>
      <c r="D137" s="403"/>
      <c r="E137" s="403"/>
      <c r="F137" s="403"/>
      <c r="G137" s="403"/>
      <c r="H137" s="403"/>
      <c r="I137" s="403"/>
      <c r="J137" s="403"/>
      <c r="K137" s="403"/>
      <c r="L137" s="403"/>
      <c r="M137" s="403"/>
      <c r="N137" s="403"/>
      <c r="O137" s="403"/>
      <c r="P137" s="403"/>
      <c r="Q137" s="403"/>
      <c r="R137" s="403"/>
      <c r="S137" s="403"/>
      <c r="T137" s="403"/>
      <c r="U137" s="403"/>
      <c r="V137" s="410"/>
      <c r="W137" s="410"/>
      <c r="X137" s="410"/>
    </row>
    <row r="138" spans="1:24" ht="61.5" x14ac:dyDescent="0.25">
      <c r="A138" s="165"/>
      <c r="B138" s="403"/>
      <c r="C138" s="403"/>
      <c r="D138" s="403"/>
      <c r="E138" s="403"/>
      <c r="F138" s="403"/>
      <c r="G138" s="403"/>
      <c r="H138" s="403"/>
      <c r="I138" s="403"/>
      <c r="J138" s="403"/>
      <c r="K138" s="403"/>
      <c r="L138" s="403"/>
      <c r="M138" s="403"/>
      <c r="N138" s="403"/>
      <c r="O138" s="403"/>
      <c r="P138" s="403"/>
      <c r="Q138" s="403"/>
      <c r="R138" s="403"/>
      <c r="S138" s="403"/>
      <c r="T138" s="403"/>
      <c r="U138" s="403"/>
      <c r="V138" s="410"/>
      <c r="W138" s="410"/>
      <c r="X138" s="410"/>
    </row>
    <row r="139" spans="1:24" ht="61.5" x14ac:dyDescent="0.25">
      <c r="A139" s="165"/>
      <c r="B139" s="403"/>
      <c r="C139" s="403"/>
      <c r="D139" s="403"/>
      <c r="E139" s="403"/>
      <c r="F139" s="403"/>
      <c r="G139" s="403"/>
      <c r="H139" s="403"/>
      <c r="I139" s="403"/>
      <c r="J139" s="403"/>
      <c r="K139" s="403"/>
      <c r="L139" s="403"/>
      <c r="M139" s="403"/>
      <c r="N139" s="403"/>
      <c r="O139" s="403"/>
      <c r="P139" s="403"/>
      <c r="Q139" s="403"/>
      <c r="R139" s="403"/>
      <c r="S139" s="403"/>
      <c r="T139" s="403"/>
      <c r="U139" s="403"/>
      <c r="V139" s="410"/>
      <c r="W139" s="410"/>
      <c r="X139" s="410"/>
    </row>
    <row r="140" spans="1:24" ht="61.5" x14ac:dyDescent="0.25">
      <c r="A140" s="165"/>
      <c r="B140" s="403"/>
      <c r="C140" s="403"/>
      <c r="D140" s="403"/>
      <c r="E140" s="403"/>
      <c r="F140" s="403"/>
      <c r="G140" s="403"/>
      <c r="H140" s="403"/>
      <c r="I140" s="403"/>
      <c r="J140" s="403"/>
      <c r="K140" s="403"/>
      <c r="L140" s="403"/>
      <c r="M140" s="403"/>
      <c r="N140" s="403"/>
      <c r="O140" s="403"/>
      <c r="P140" s="403"/>
      <c r="Q140" s="403"/>
      <c r="R140" s="403"/>
      <c r="S140" s="403"/>
      <c r="T140" s="403"/>
      <c r="U140" s="403"/>
      <c r="V140" s="410"/>
      <c r="W140" s="410"/>
      <c r="X140" s="410"/>
    </row>
    <row r="141" spans="1:24" ht="61.5" x14ac:dyDescent="0.25">
      <c r="A141" s="165"/>
      <c r="B141" s="403"/>
      <c r="C141" s="403"/>
      <c r="D141" s="403"/>
      <c r="E141" s="403"/>
      <c r="F141" s="403"/>
      <c r="G141" s="403"/>
      <c r="H141" s="403"/>
      <c r="I141" s="403"/>
      <c r="J141" s="403"/>
      <c r="K141" s="403"/>
      <c r="L141" s="403"/>
      <c r="M141" s="403"/>
      <c r="N141" s="403"/>
      <c r="O141" s="403"/>
      <c r="P141" s="403"/>
      <c r="Q141" s="403"/>
      <c r="R141" s="403"/>
      <c r="S141" s="403"/>
      <c r="T141" s="403"/>
      <c r="U141" s="403"/>
      <c r="V141" s="410"/>
      <c r="W141" s="410"/>
      <c r="X141" s="410"/>
    </row>
    <row r="142" spans="1:24" ht="61.5" x14ac:dyDescent="0.25">
      <c r="A142" s="165"/>
      <c r="B142" s="403"/>
      <c r="C142" s="403"/>
      <c r="D142" s="403"/>
      <c r="E142" s="403"/>
      <c r="F142" s="403"/>
      <c r="G142" s="403"/>
      <c r="H142" s="403"/>
      <c r="I142" s="403"/>
      <c r="J142" s="403"/>
      <c r="K142" s="403"/>
      <c r="L142" s="403"/>
      <c r="M142" s="403"/>
      <c r="N142" s="403"/>
      <c r="O142" s="403"/>
      <c r="P142" s="403"/>
      <c r="Q142" s="403"/>
      <c r="R142" s="403"/>
      <c r="S142" s="403"/>
      <c r="T142" s="403"/>
      <c r="U142" s="403"/>
      <c r="V142" s="410"/>
      <c r="W142" s="410"/>
      <c r="X142" s="410"/>
    </row>
    <row r="143" spans="1:24" ht="61.5" x14ac:dyDescent="0.25">
      <c r="A143" s="165"/>
      <c r="B143" s="403"/>
      <c r="C143" s="403"/>
      <c r="D143" s="403"/>
      <c r="E143" s="403"/>
      <c r="F143" s="403"/>
      <c r="G143" s="403"/>
      <c r="H143" s="403"/>
      <c r="I143" s="403"/>
      <c r="J143" s="403"/>
      <c r="K143" s="403"/>
      <c r="L143" s="403"/>
      <c r="M143" s="403"/>
      <c r="N143" s="403"/>
      <c r="O143" s="403"/>
      <c r="P143" s="403"/>
      <c r="Q143" s="403"/>
      <c r="R143" s="403"/>
      <c r="S143" s="403"/>
      <c r="T143" s="403"/>
      <c r="U143" s="403"/>
      <c r="V143" s="410"/>
      <c r="W143" s="410"/>
      <c r="X143" s="410"/>
    </row>
    <row r="144" spans="1:24" ht="61.5" x14ac:dyDescent="0.25">
      <c r="A144" s="165"/>
      <c r="B144" s="403"/>
      <c r="C144" s="403"/>
      <c r="D144" s="403"/>
      <c r="E144" s="403"/>
      <c r="F144" s="403"/>
      <c r="G144" s="403"/>
      <c r="H144" s="403"/>
      <c r="I144" s="403"/>
      <c r="J144" s="403"/>
      <c r="K144" s="403"/>
      <c r="L144" s="403"/>
      <c r="M144" s="403"/>
      <c r="N144" s="403"/>
      <c r="O144" s="403"/>
      <c r="P144" s="403"/>
      <c r="Q144" s="403"/>
      <c r="R144" s="403"/>
      <c r="S144" s="403"/>
      <c r="T144" s="403"/>
      <c r="U144" s="403"/>
      <c r="V144" s="410"/>
      <c r="W144" s="410"/>
      <c r="X144" s="410"/>
    </row>
    <row r="145" spans="1:24" ht="61.5" x14ac:dyDescent="0.25">
      <c r="A145" s="165"/>
      <c r="B145" s="403"/>
      <c r="C145" s="403"/>
      <c r="D145" s="403"/>
      <c r="E145" s="403"/>
      <c r="F145" s="403"/>
      <c r="G145" s="403"/>
      <c r="H145" s="403"/>
      <c r="I145" s="403"/>
      <c r="J145" s="403"/>
      <c r="K145" s="403"/>
      <c r="L145" s="403"/>
      <c r="M145" s="403"/>
      <c r="N145" s="403"/>
      <c r="O145" s="403"/>
      <c r="P145" s="403"/>
      <c r="Q145" s="403"/>
      <c r="R145" s="403"/>
      <c r="S145" s="403"/>
      <c r="T145" s="403"/>
      <c r="U145" s="403"/>
      <c r="V145" s="410"/>
      <c r="W145" s="410"/>
      <c r="X145" s="410"/>
    </row>
    <row r="146" spans="1:24" ht="61.5" x14ac:dyDescent="0.25">
      <c r="A146" s="165"/>
      <c r="B146" s="403"/>
      <c r="C146" s="403"/>
      <c r="D146" s="403"/>
      <c r="E146" s="403"/>
      <c r="F146" s="403"/>
      <c r="G146" s="403"/>
      <c r="H146" s="403"/>
      <c r="I146" s="403"/>
      <c r="J146" s="403"/>
      <c r="K146" s="403"/>
      <c r="L146" s="403"/>
      <c r="M146" s="403"/>
      <c r="N146" s="403"/>
      <c r="O146" s="403"/>
      <c r="P146" s="403"/>
      <c r="Q146" s="403"/>
      <c r="R146" s="403"/>
      <c r="S146" s="403"/>
      <c r="T146" s="403"/>
      <c r="U146" s="403"/>
      <c r="V146" s="410"/>
      <c r="W146" s="410"/>
      <c r="X146" s="410"/>
    </row>
    <row r="147" spans="1:24" ht="61.5" x14ac:dyDescent="0.25">
      <c r="A147" s="165"/>
      <c r="B147" s="403"/>
      <c r="C147" s="403"/>
      <c r="D147" s="403"/>
      <c r="E147" s="403"/>
      <c r="F147" s="403"/>
      <c r="G147" s="403"/>
      <c r="H147" s="403"/>
      <c r="I147" s="403"/>
      <c r="J147" s="403"/>
      <c r="K147" s="403"/>
      <c r="L147" s="403"/>
      <c r="M147" s="403"/>
      <c r="N147" s="403"/>
      <c r="O147" s="403"/>
      <c r="P147" s="403"/>
      <c r="Q147" s="403"/>
      <c r="R147" s="403"/>
      <c r="S147" s="403"/>
      <c r="T147" s="403"/>
      <c r="U147" s="403"/>
      <c r="V147" s="410"/>
      <c r="W147" s="410"/>
      <c r="X147" s="410"/>
    </row>
    <row r="148" spans="1:24" ht="61.5" x14ac:dyDescent="0.25">
      <c r="A148" s="165"/>
      <c r="B148" s="403"/>
      <c r="C148" s="403"/>
      <c r="D148" s="403"/>
      <c r="E148" s="403"/>
      <c r="F148" s="403"/>
      <c r="G148" s="403"/>
      <c r="H148" s="403"/>
      <c r="I148" s="403"/>
      <c r="J148" s="403"/>
      <c r="K148" s="403"/>
      <c r="L148" s="403"/>
      <c r="M148" s="403"/>
      <c r="N148" s="403"/>
      <c r="O148" s="403"/>
      <c r="P148" s="403"/>
      <c r="Q148" s="403"/>
      <c r="R148" s="403"/>
      <c r="S148" s="403"/>
      <c r="T148" s="403"/>
      <c r="U148" s="403"/>
      <c r="V148" s="410"/>
      <c r="W148" s="410"/>
      <c r="X148" s="410"/>
    </row>
    <row r="149" spans="1:24" ht="61.5" x14ac:dyDescent="0.25">
      <c r="A149" s="165"/>
      <c r="B149" s="403"/>
      <c r="C149" s="403"/>
      <c r="D149" s="403"/>
      <c r="E149" s="403"/>
      <c r="F149" s="403"/>
      <c r="G149" s="403"/>
      <c r="H149" s="403"/>
      <c r="I149" s="403"/>
      <c r="J149" s="403"/>
      <c r="K149" s="403"/>
      <c r="L149" s="403"/>
      <c r="M149" s="403"/>
      <c r="N149" s="403"/>
      <c r="O149" s="403"/>
      <c r="P149" s="403"/>
      <c r="Q149" s="403"/>
      <c r="R149" s="403"/>
      <c r="S149" s="403"/>
      <c r="T149" s="403"/>
      <c r="U149" s="403"/>
      <c r="V149" s="410"/>
      <c r="W149" s="410"/>
      <c r="X149" s="410"/>
    </row>
    <row r="150" spans="1:24" ht="61.5" x14ac:dyDescent="0.25">
      <c r="A150" s="165"/>
      <c r="B150" s="403"/>
      <c r="C150" s="403"/>
      <c r="D150" s="403"/>
      <c r="E150" s="403"/>
      <c r="F150" s="403"/>
      <c r="G150" s="403"/>
      <c r="H150" s="403"/>
      <c r="I150" s="403"/>
      <c r="J150" s="403"/>
      <c r="K150" s="403"/>
      <c r="L150" s="403"/>
      <c r="M150" s="403"/>
      <c r="N150" s="403"/>
      <c r="O150" s="403"/>
      <c r="P150" s="403"/>
      <c r="Q150" s="403"/>
      <c r="R150" s="403"/>
      <c r="S150" s="403"/>
      <c r="T150" s="403"/>
      <c r="U150" s="403"/>
      <c r="V150" s="410"/>
      <c r="W150" s="410"/>
      <c r="X150" s="410"/>
    </row>
    <row r="151" spans="1:24" ht="61.5" x14ac:dyDescent="0.25">
      <c r="A151" s="165"/>
      <c r="B151" s="403"/>
      <c r="C151" s="403"/>
      <c r="D151" s="403"/>
      <c r="E151" s="403"/>
      <c r="F151" s="403"/>
      <c r="G151" s="403"/>
      <c r="H151" s="403"/>
      <c r="I151" s="403"/>
      <c r="J151" s="403"/>
      <c r="K151" s="403"/>
      <c r="L151" s="403"/>
      <c r="M151" s="403"/>
      <c r="N151" s="403"/>
      <c r="O151" s="403"/>
      <c r="P151" s="403"/>
      <c r="Q151" s="403"/>
      <c r="R151" s="403"/>
      <c r="S151" s="403"/>
      <c r="T151" s="403"/>
      <c r="U151" s="403"/>
      <c r="V151" s="410"/>
      <c r="W151" s="410"/>
      <c r="X151" s="410"/>
    </row>
    <row r="152" spans="1:24" ht="61.5" x14ac:dyDescent="0.25">
      <c r="A152" s="165"/>
      <c r="B152" s="403"/>
      <c r="C152" s="403"/>
      <c r="D152" s="403"/>
      <c r="E152" s="403"/>
      <c r="F152" s="403"/>
      <c r="G152" s="403"/>
      <c r="H152" s="403"/>
      <c r="I152" s="403"/>
      <c r="J152" s="403"/>
      <c r="K152" s="403"/>
      <c r="L152" s="403"/>
      <c r="M152" s="403"/>
      <c r="N152" s="403"/>
      <c r="O152" s="403"/>
      <c r="P152" s="403"/>
      <c r="Q152" s="403"/>
      <c r="R152" s="403"/>
      <c r="S152" s="403"/>
      <c r="T152" s="403"/>
      <c r="U152" s="403"/>
      <c r="V152" s="410"/>
      <c r="W152" s="410"/>
      <c r="X152" s="410"/>
    </row>
    <row r="153" spans="1:24" ht="61.5" x14ac:dyDescent="0.25">
      <c r="A153" s="165"/>
      <c r="B153" s="403"/>
      <c r="C153" s="403"/>
      <c r="D153" s="403"/>
      <c r="E153" s="403"/>
      <c r="F153" s="403"/>
      <c r="G153" s="403"/>
      <c r="H153" s="403"/>
      <c r="I153" s="403"/>
      <c r="J153" s="403"/>
      <c r="K153" s="403"/>
      <c r="L153" s="403"/>
      <c r="M153" s="403"/>
      <c r="N153" s="403"/>
      <c r="O153" s="403"/>
      <c r="P153" s="403"/>
      <c r="Q153" s="403"/>
      <c r="R153" s="403"/>
      <c r="S153" s="403"/>
      <c r="T153" s="403"/>
      <c r="U153" s="403"/>
      <c r="V153" s="410"/>
      <c r="W153" s="410"/>
      <c r="X153" s="410"/>
    </row>
    <row r="154" spans="1:24" ht="61.5" x14ac:dyDescent="0.25">
      <c r="A154" s="165"/>
      <c r="B154" s="403"/>
      <c r="C154" s="403"/>
      <c r="D154" s="403"/>
      <c r="E154" s="403"/>
      <c r="F154" s="403"/>
      <c r="G154" s="403"/>
      <c r="H154" s="403"/>
      <c r="I154" s="403"/>
      <c r="J154" s="403"/>
      <c r="K154" s="403"/>
      <c r="L154" s="403"/>
      <c r="M154" s="403"/>
      <c r="N154" s="403"/>
      <c r="O154" s="403"/>
      <c r="P154" s="403"/>
      <c r="Q154" s="403"/>
      <c r="R154" s="403"/>
      <c r="S154" s="403"/>
      <c r="T154" s="403"/>
      <c r="U154" s="403"/>
      <c r="V154" s="410"/>
      <c r="W154" s="410"/>
      <c r="X154" s="410"/>
    </row>
    <row r="155" spans="1:24" x14ac:dyDescent="0.25">
      <c r="A155" s="165"/>
      <c r="B155" s="165"/>
      <c r="C155" s="165"/>
      <c r="D155" s="165"/>
      <c r="E155" s="165"/>
      <c r="F155" s="165"/>
      <c r="G155" s="165"/>
      <c r="H155" s="165"/>
      <c r="M155" s="165"/>
      <c r="N155" s="165"/>
      <c r="O155" s="165"/>
      <c r="P155" s="165"/>
      <c r="Q155" s="165"/>
      <c r="R155" s="165"/>
      <c r="S155" s="165"/>
      <c r="T155" s="165"/>
      <c r="U155" s="165"/>
    </row>
    <row r="156" spans="1:24" x14ac:dyDescent="0.25">
      <c r="A156" s="165"/>
      <c r="B156" s="165"/>
      <c r="C156" s="165"/>
      <c r="D156" s="165"/>
      <c r="E156" s="165"/>
      <c r="F156" s="165"/>
      <c r="G156" s="165"/>
      <c r="H156" s="165"/>
      <c r="M156" s="165"/>
      <c r="N156" s="165"/>
      <c r="O156" s="165"/>
      <c r="P156" s="165"/>
      <c r="Q156" s="165"/>
      <c r="R156" s="165"/>
      <c r="S156" s="165"/>
      <c r="T156" s="165"/>
      <c r="U156" s="165"/>
    </row>
    <row r="157" spans="1:24" x14ac:dyDescent="0.25">
      <c r="A157" s="165"/>
      <c r="B157" s="165"/>
      <c r="C157" s="165"/>
      <c r="D157" s="165"/>
      <c r="E157" s="165"/>
      <c r="F157" s="165"/>
      <c r="G157" s="165"/>
      <c r="H157" s="165"/>
      <c r="M157" s="165"/>
      <c r="N157" s="165"/>
      <c r="O157" s="165"/>
      <c r="P157" s="165"/>
      <c r="Q157" s="165"/>
      <c r="R157" s="165"/>
      <c r="S157" s="165"/>
      <c r="T157" s="165"/>
      <c r="U157" s="165"/>
    </row>
    <row r="158" spans="1:24" x14ac:dyDescent="0.25">
      <c r="A158" s="165"/>
      <c r="B158" s="165"/>
      <c r="C158" s="165"/>
      <c r="D158" s="165"/>
      <c r="E158" s="165"/>
      <c r="F158" s="165"/>
      <c r="G158" s="165"/>
      <c r="H158" s="165"/>
      <c r="M158" s="165"/>
      <c r="N158" s="165"/>
      <c r="O158" s="165"/>
      <c r="P158" s="165"/>
      <c r="Q158" s="165"/>
      <c r="R158" s="165"/>
      <c r="S158" s="165"/>
      <c r="T158" s="165"/>
      <c r="U158" s="165"/>
    </row>
    <row r="159" spans="1:24" x14ac:dyDescent="0.25">
      <c r="A159" s="165"/>
      <c r="B159" s="165"/>
      <c r="C159" s="165"/>
      <c r="D159" s="165"/>
      <c r="E159" s="165"/>
      <c r="F159" s="165"/>
      <c r="G159" s="165"/>
      <c r="H159" s="165"/>
      <c r="M159" s="165"/>
      <c r="N159" s="165"/>
      <c r="O159" s="165"/>
      <c r="P159" s="165"/>
      <c r="Q159" s="165"/>
      <c r="R159" s="165"/>
      <c r="S159" s="165"/>
      <c r="T159" s="165"/>
      <c r="U159" s="165"/>
    </row>
    <row r="160" spans="1:24" x14ac:dyDescent="0.25">
      <c r="A160" s="165"/>
      <c r="B160" s="165"/>
      <c r="C160" s="165"/>
      <c r="D160" s="165"/>
      <c r="E160" s="165"/>
      <c r="F160" s="165"/>
      <c r="G160" s="165"/>
      <c r="H160" s="165"/>
      <c r="M160" s="165"/>
      <c r="N160" s="165"/>
      <c r="O160" s="165"/>
      <c r="P160" s="165"/>
      <c r="Q160" s="165"/>
      <c r="R160" s="165"/>
      <c r="S160" s="165"/>
      <c r="T160" s="165"/>
      <c r="U160" s="165"/>
    </row>
    <row r="161" spans="1:21" x14ac:dyDescent="0.25">
      <c r="A161" s="165"/>
      <c r="B161" s="165"/>
      <c r="C161" s="165"/>
      <c r="D161" s="165"/>
      <c r="E161" s="165"/>
      <c r="F161" s="165"/>
      <c r="G161" s="165"/>
      <c r="H161" s="165"/>
      <c r="M161" s="165"/>
      <c r="N161" s="165"/>
      <c r="O161" s="165"/>
      <c r="P161" s="165"/>
      <c r="Q161" s="165"/>
      <c r="R161" s="165"/>
      <c r="S161" s="165"/>
      <c r="T161" s="165"/>
      <c r="U161" s="165"/>
    </row>
    <row r="162" spans="1:21" x14ac:dyDescent="0.25">
      <c r="A162" s="165"/>
      <c r="B162" s="165"/>
      <c r="C162" s="165"/>
      <c r="D162" s="165"/>
      <c r="E162" s="165"/>
      <c r="F162" s="165"/>
      <c r="G162" s="165"/>
      <c r="H162" s="165"/>
      <c r="M162" s="165"/>
      <c r="N162" s="165"/>
      <c r="O162" s="165"/>
      <c r="P162" s="165"/>
      <c r="Q162" s="165"/>
      <c r="R162" s="165"/>
      <c r="S162" s="165"/>
      <c r="T162" s="165"/>
      <c r="U162" s="165"/>
    </row>
    <row r="163" spans="1:21" x14ac:dyDescent="0.25">
      <c r="A163" s="165"/>
      <c r="B163" s="165"/>
      <c r="C163" s="165"/>
      <c r="D163" s="165"/>
      <c r="E163" s="165"/>
      <c r="F163" s="165"/>
      <c r="G163" s="165"/>
      <c r="H163" s="165"/>
      <c r="M163" s="165"/>
      <c r="N163" s="165"/>
      <c r="O163" s="165"/>
      <c r="P163" s="165"/>
      <c r="Q163" s="165"/>
      <c r="R163" s="165"/>
      <c r="S163" s="165"/>
      <c r="T163" s="165"/>
      <c r="U163" s="165"/>
    </row>
    <row r="164" spans="1:21" x14ac:dyDescent="0.25">
      <c r="A164" s="165"/>
      <c r="B164" s="165"/>
      <c r="C164" s="165"/>
      <c r="D164" s="165"/>
      <c r="E164" s="165"/>
      <c r="F164" s="165"/>
      <c r="G164" s="165"/>
      <c r="H164" s="165"/>
      <c r="M164" s="165"/>
      <c r="N164" s="165"/>
      <c r="O164" s="165"/>
      <c r="P164" s="165"/>
      <c r="Q164" s="165"/>
      <c r="R164" s="165"/>
      <c r="S164" s="165"/>
      <c r="T164" s="165"/>
      <c r="U164" s="165"/>
    </row>
    <row r="165" spans="1:21" x14ac:dyDescent="0.25">
      <c r="A165" s="165"/>
      <c r="B165" s="165"/>
      <c r="C165" s="165"/>
      <c r="D165" s="165"/>
      <c r="E165" s="165"/>
      <c r="F165" s="165"/>
      <c r="G165" s="165"/>
      <c r="H165" s="165"/>
      <c r="M165" s="165"/>
      <c r="N165" s="165"/>
      <c r="O165" s="165"/>
      <c r="P165" s="165"/>
      <c r="Q165" s="165"/>
      <c r="R165" s="165"/>
      <c r="S165" s="165"/>
      <c r="T165" s="165"/>
      <c r="U165" s="165"/>
    </row>
    <row r="166" spans="1:21" x14ac:dyDescent="0.25">
      <c r="A166" s="165"/>
      <c r="B166" s="165"/>
      <c r="C166" s="165"/>
      <c r="D166" s="165"/>
      <c r="E166" s="165"/>
      <c r="F166" s="165"/>
      <c r="G166" s="165"/>
      <c r="H166" s="165"/>
      <c r="M166" s="165"/>
      <c r="N166" s="165"/>
      <c r="O166" s="165"/>
      <c r="P166" s="165"/>
      <c r="Q166" s="165"/>
      <c r="R166" s="165"/>
      <c r="S166" s="165"/>
      <c r="T166" s="165"/>
      <c r="U166" s="165"/>
    </row>
    <row r="167" spans="1:21" x14ac:dyDescent="0.25">
      <c r="A167" s="165"/>
      <c r="B167" s="165"/>
      <c r="C167" s="165"/>
      <c r="D167" s="165"/>
      <c r="E167" s="165"/>
      <c r="F167" s="165"/>
      <c r="G167" s="165"/>
      <c r="H167" s="165"/>
      <c r="M167" s="165"/>
      <c r="N167" s="165"/>
      <c r="O167" s="165"/>
      <c r="P167" s="165"/>
      <c r="Q167" s="165"/>
      <c r="R167" s="165"/>
      <c r="S167" s="165"/>
      <c r="T167" s="165"/>
      <c r="U167" s="165"/>
    </row>
    <row r="168" spans="1:21" x14ac:dyDescent="0.25">
      <c r="A168" s="165"/>
      <c r="B168" s="165"/>
      <c r="C168" s="165"/>
      <c r="D168" s="165"/>
      <c r="E168" s="165"/>
      <c r="F168" s="165"/>
      <c r="G168" s="165"/>
      <c r="H168" s="165"/>
      <c r="M168" s="165"/>
      <c r="N168" s="165"/>
      <c r="O168" s="165"/>
      <c r="P168" s="165"/>
      <c r="Q168" s="165"/>
      <c r="R168" s="165"/>
      <c r="S168" s="165"/>
      <c r="T168" s="165"/>
      <c r="U168" s="165"/>
    </row>
    <row r="169" spans="1:21" x14ac:dyDescent="0.25">
      <c r="A169" s="165"/>
      <c r="B169" s="165"/>
      <c r="C169" s="165"/>
      <c r="D169" s="165"/>
      <c r="E169" s="165"/>
      <c r="F169" s="165"/>
      <c r="G169" s="165"/>
      <c r="H169" s="165"/>
      <c r="M169" s="165"/>
      <c r="N169" s="165"/>
      <c r="O169" s="165"/>
      <c r="P169" s="165"/>
      <c r="Q169" s="165"/>
      <c r="R169" s="165"/>
      <c r="S169" s="165"/>
      <c r="T169" s="165"/>
      <c r="U169" s="165"/>
    </row>
    <row r="170" spans="1:21" x14ac:dyDescent="0.25">
      <c r="A170" s="165"/>
      <c r="B170" s="165"/>
      <c r="C170" s="165"/>
      <c r="D170" s="165"/>
      <c r="E170" s="165"/>
      <c r="F170" s="165"/>
      <c r="G170" s="165"/>
      <c r="H170" s="165"/>
      <c r="M170" s="165"/>
      <c r="N170" s="165"/>
      <c r="O170" s="165"/>
      <c r="P170" s="165"/>
      <c r="Q170" s="165"/>
      <c r="R170" s="165"/>
      <c r="S170" s="165"/>
      <c r="T170" s="165"/>
      <c r="U170" s="165"/>
    </row>
    <row r="171" spans="1:21" x14ac:dyDescent="0.25">
      <c r="A171" s="165"/>
      <c r="B171" s="165"/>
      <c r="C171" s="165"/>
      <c r="D171" s="165"/>
      <c r="E171" s="165"/>
      <c r="F171" s="165"/>
      <c r="G171" s="165"/>
      <c r="H171" s="165"/>
      <c r="M171" s="165"/>
      <c r="N171" s="165"/>
      <c r="O171" s="165"/>
      <c r="P171" s="165"/>
      <c r="Q171" s="165"/>
      <c r="R171" s="165"/>
      <c r="S171" s="165"/>
      <c r="T171" s="165"/>
      <c r="U171" s="165"/>
    </row>
    <row r="172" spans="1:21" x14ac:dyDescent="0.25">
      <c r="A172" s="165"/>
      <c r="B172" s="165"/>
      <c r="C172" s="165"/>
      <c r="D172" s="165"/>
      <c r="E172" s="165"/>
      <c r="F172" s="165"/>
      <c r="G172" s="165"/>
      <c r="H172" s="165"/>
      <c r="M172" s="165"/>
      <c r="N172" s="165"/>
      <c r="O172" s="165"/>
      <c r="P172" s="165"/>
      <c r="Q172" s="165"/>
      <c r="R172" s="165"/>
      <c r="S172" s="165"/>
      <c r="T172" s="165"/>
      <c r="U172" s="165"/>
    </row>
    <row r="173" spans="1:21" x14ac:dyDescent="0.25">
      <c r="A173" s="165"/>
      <c r="B173" s="165"/>
      <c r="C173" s="165"/>
      <c r="D173" s="165"/>
      <c r="E173" s="165"/>
      <c r="F173" s="165"/>
      <c r="G173" s="165"/>
      <c r="H173" s="165"/>
      <c r="M173" s="165"/>
      <c r="N173" s="165"/>
      <c r="O173" s="165"/>
      <c r="P173" s="165"/>
      <c r="Q173" s="165"/>
      <c r="R173" s="165"/>
      <c r="S173" s="165"/>
      <c r="T173" s="165"/>
      <c r="U173" s="165"/>
    </row>
    <row r="174" spans="1:21" x14ac:dyDescent="0.25">
      <c r="A174" s="165"/>
      <c r="B174" s="165"/>
      <c r="C174" s="165"/>
      <c r="D174" s="165"/>
      <c r="E174" s="165"/>
      <c r="F174" s="165"/>
      <c r="G174" s="165"/>
      <c r="H174" s="165"/>
      <c r="M174" s="165"/>
      <c r="N174" s="165"/>
      <c r="O174" s="165"/>
      <c r="P174" s="165"/>
      <c r="Q174" s="165"/>
      <c r="R174" s="165"/>
      <c r="S174" s="165"/>
      <c r="T174" s="165"/>
      <c r="U174" s="165"/>
    </row>
    <row r="175" spans="1:21" x14ac:dyDescent="0.25">
      <c r="A175" s="165"/>
      <c r="B175" s="165"/>
      <c r="C175" s="165"/>
      <c r="D175" s="165"/>
      <c r="E175" s="165"/>
      <c r="F175" s="165"/>
      <c r="G175" s="165"/>
      <c r="H175" s="165"/>
      <c r="M175" s="165"/>
      <c r="N175" s="165"/>
      <c r="O175" s="165"/>
      <c r="P175" s="165"/>
      <c r="Q175" s="165"/>
      <c r="R175" s="165"/>
      <c r="S175" s="165"/>
      <c r="T175" s="165"/>
      <c r="U175" s="165"/>
    </row>
    <row r="176" spans="1:21" x14ac:dyDescent="0.25">
      <c r="A176" s="165"/>
      <c r="B176" s="165"/>
      <c r="C176" s="165"/>
      <c r="D176" s="165"/>
      <c r="E176" s="165"/>
      <c r="F176" s="165"/>
      <c r="G176" s="165"/>
      <c r="H176" s="165"/>
      <c r="M176" s="165"/>
      <c r="N176" s="165"/>
      <c r="O176" s="165"/>
      <c r="P176" s="165"/>
      <c r="Q176" s="165"/>
      <c r="R176" s="165"/>
      <c r="S176" s="165"/>
      <c r="T176" s="165"/>
      <c r="U176" s="165"/>
    </row>
    <row r="177" spans="1:21" x14ac:dyDescent="0.25">
      <c r="A177" s="165"/>
      <c r="B177" s="165"/>
      <c r="C177" s="165"/>
      <c r="D177" s="165"/>
      <c r="E177" s="165"/>
      <c r="F177" s="165"/>
      <c r="G177" s="165"/>
      <c r="H177" s="165"/>
      <c r="M177" s="165"/>
      <c r="N177" s="165"/>
      <c r="O177" s="165"/>
      <c r="P177" s="165"/>
      <c r="Q177" s="165"/>
      <c r="R177" s="165"/>
      <c r="S177" s="165"/>
      <c r="T177" s="165"/>
      <c r="U177" s="165"/>
    </row>
    <row r="178" spans="1:21" x14ac:dyDescent="0.25">
      <c r="A178" s="165"/>
      <c r="B178" s="165"/>
      <c r="C178" s="165"/>
      <c r="D178" s="165"/>
      <c r="E178" s="165"/>
      <c r="F178" s="165"/>
      <c r="G178" s="165"/>
      <c r="H178" s="165"/>
      <c r="M178" s="165"/>
      <c r="N178" s="165"/>
      <c r="O178" s="165"/>
      <c r="P178" s="165"/>
      <c r="Q178" s="165"/>
      <c r="R178" s="165"/>
      <c r="S178" s="165"/>
      <c r="T178" s="165"/>
      <c r="U178" s="165"/>
    </row>
    <row r="179" spans="1:21" x14ac:dyDescent="0.25">
      <c r="A179" s="165"/>
      <c r="B179" s="165"/>
      <c r="C179" s="165"/>
      <c r="D179" s="165"/>
      <c r="E179" s="165"/>
      <c r="F179" s="165"/>
      <c r="G179" s="165"/>
      <c r="H179" s="165"/>
      <c r="M179" s="165"/>
      <c r="N179" s="165"/>
      <c r="O179" s="165"/>
      <c r="P179" s="165"/>
      <c r="Q179" s="165"/>
      <c r="R179" s="165"/>
      <c r="S179" s="165"/>
      <c r="T179" s="165"/>
      <c r="U179" s="165"/>
    </row>
    <row r="180" spans="1:21" x14ac:dyDescent="0.25">
      <c r="A180" s="165"/>
      <c r="B180" s="165"/>
      <c r="C180" s="165"/>
      <c r="D180" s="165"/>
      <c r="E180" s="165"/>
      <c r="F180" s="165"/>
      <c r="G180" s="165"/>
      <c r="H180" s="165"/>
      <c r="M180" s="165"/>
      <c r="N180" s="165"/>
      <c r="O180" s="165"/>
      <c r="P180" s="165"/>
      <c r="Q180" s="165"/>
      <c r="R180" s="165"/>
      <c r="S180" s="165"/>
      <c r="T180" s="165"/>
      <c r="U180" s="165"/>
    </row>
    <row r="181" spans="1:21" x14ac:dyDescent="0.25">
      <c r="A181" s="165"/>
      <c r="B181" s="165"/>
      <c r="C181" s="165"/>
      <c r="D181" s="165"/>
      <c r="E181" s="165"/>
      <c r="F181" s="165"/>
      <c r="G181" s="165"/>
      <c r="H181" s="165"/>
      <c r="M181" s="165"/>
      <c r="N181" s="165"/>
      <c r="O181" s="165"/>
      <c r="P181" s="165"/>
      <c r="Q181" s="165"/>
      <c r="R181" s="165"/>
      <c r="S181" s="165"/>
      <c r="T181" s="165"/>
      <c r="U181" s="165"/>
    </row>
    <row r="182" spans="1:21" x14ac:dyDescent="0.25">
      <c r="A182" s="165"/>
      <c r="B182" s="165"/>
      <c r="C182" s="165"/>
      <c r="D182" s="165"/>
      <c r="E182" s="165"/>
      <c r="F182" s="165"/>
      <c r="G182" s="165"/>
      <c r="H182" s="165"/>
      <c r="M182" s="165"/>
      <c r="N182" s="165"/>
      <c r="O182" s="165"/>
      <c r="P182" s="165"/>
      <c r="Q182" s="165"/>
      <c r="R182" s="165"/>
      <c r="S182" s="165"/>
      <c r="T182" s="165"/>
      <c r="U182" s="165"/>
    </row>
    <row r="183" spans="1:21" x14ac:dyDescent="0.25">
      <c r="A183" s="165"/>
      <c r="B183" s="165"/>
      <c r="C183" s="165"/>
      <c r="D183" s="165"/>
      <c r="E183" s="165"/>
      <c r="F183" s="165"/>
      <c r="G183" s="165"/>
      <c r="H183" s="165"/>
      <c r="M183" s="165"/>
      <c r="N183" s="165"/>
      <c r="O183" s="165"/>
      <c r="P183" s="165"/>
      <c r="Q183" s="165"/>
      <c r="R183" s="165"/>
      <c r="S183" s="165"/>
      <c r="T183" s="165"/>
      <c r="U183" s="165"/>
    </row>
    <row r="184" spans="1:21" x14ac:dyDescent="0.25">
      <c r="A184" s="165"/>
      <c r="B184" s="165"/>
      <c r="C184" s="165"/>
      <c r="D184" s="165"/>
      <c r="E184" s="165"/>
      <c r="F184" s="165"/>
      <c r="G184" s="165"/>
      <c r="H184" s="165"/>
      <c r="M184" s="165"/>
      <c r="N184" s="165"/>
      <c r="O184" s="165"/>
      <c r="P184" s="165"/>
      <c r="Q184" s="165"/>
      <c r="R184" s="165"/>
      <c r="S184" s="165"/>
      <c r="T184" s="165"/>
      <c r="U184" s="165"/>
    </row>
    <row r="185" spans="1:21" x14ac:dyDescent="0.25">
      <c r="A185" s="165"/>
      <c r="B185" s="165"/>
      <c r="C185" s="165"/>
      <c r="D185" s="165"/>
      <c r="E185" s="165"/>
      <c r="F185" s="165"/>
      <c r="G185" s="165"/>
      <c r="H185" s="165"/>
      <c r="M185" s="165"/>
      <c r="N185" s="165"/>
      <c r="O185" s="165"/>
      <c r="P185" s="165"/>
      <c r="Q185" s="165"/>
      <c r="R185" s="165"/>
      <c r="S185" s="165"/>
      <c r="T185" s="165"/>
      <c r="U185" s="165"/>
    </row>
    <row r="186" spans="1:21" x14ac:dyDescent="0.25">
      <c r="A186" s="165"/>
      <c r="B186" s="165"/>
      <c r="C186" s="165"/>
      <c r="D186" s="165"/>
      <c r="E186" s="165"/>
      <c r="F186" s="165"/>
      <c r="G186" s="165"/>
      <c r="H186" s="165"/>
      <c r="M186" s="165"/>
      <c r="N186" s="165"/>
      <c r="O186" s="165"/>
      <c r="P186" s="165"/>
      <c r="Q186" s="165"/>
      <c r="R186" s="165"/>
      <c r="S186" s="165"/>
      <c r="T186" s="165"/>
      <c r="U186" s="165"/>
    </row>
    <row r="187" spans="1:21" x14ac:dyDescent="0.25">
      <c r="A187" s="165"/>
      <c r="B187" s="165"/>
      <c r="C187" s="165"/>
      <c r="D187" s="165"/>
      <c r="E187" s="165"/>
      <c r="F187" s="165"/>
      <c r="G187" s="165"/>
      <c r="H187" s="165"/>
      <c r="M187" s="165"/>
      <c r="N187" s="165"/>
      <c r="O187" s="165"/>
      <c r="P187" s="165"/>
      <c r="Q187" s="165"/>
      <c r="R187" s="165"/>
      <c r="S187" s="165"/>
      <c r="T187" s="165"/>
      <c r="U187" s="165"/>
    </row>
    <row r="188" spans="1:21" x14ac:dyDescent="0.25">
      <c r="A188" s="165"/>
      <c r="B188" s="165"/>
      <c r="C188" s="165"/>
      <c r="D188" s="165"/>
      <c r="E188" s="165"/>
      <c r="F188" s="165"/>
      <c r="G188" s="165"/>
      <c r="H188" s="165"/>
      <c r="M188" s="165"/>
      <c r="N188" s="165"/>
      <c r="O188" s="165"/>
      <c r="P188" s="165"/>
      <c r="Q188" s="165"/>
      <c r="R188" s="165"/>
      <c r="S188" s="165"/>
      <c r="T188" s="165"/>
      <c r="U188" s="165"/>
    </row>
    <row r="189" spans="1:21" x14ac:dyDescent="0.25">
      <c r="A189" s="165"/>
      <c r="B189" s="165"/>
      <c r="C189" s="165"/>
      <c r="D189" s="165"/>
      <c r="E189" s="165"/>
      <c r="F189" s="165"/>
      <c r="G189" s="165"/>
      <c r="H189" s="165"/>
      <c r="M189" s="165"/>
      <c r="N189" s="165"/>
      <c r="O189" s="165"/>
      <c r="P189" s="165"/>
      <c r="Q189" s="165"/>
      <c r="R189" s="165"/>
      <c r="S189" s="165"/>
      <c r="T189" s="165"/>
      <c r="U189" s="165"/>
    </row>
    <row r="190" spans="1:21" x14ac:dyDescent="0.25">
      <c r="A190" s="165"/>
      <c r="B190" s="165"/>
      <c r="C190" s="165"/>
      <c r="D190" s="165"/>
      <c r="E190" s="165"/>
      <c r="F190" s="165"/>
      <c r="G190" s="165"/>
      <c r="H190" s="165"/>
      <c r="M190" s="165"/>
      <c r="N190" s="165"/>
      <c r="O190" s="165"/>
      <c r="P190" s="165"/>
      <c r="Q190" s="165"/>
      <c r="R190" s="165"/>
      <c r="S190" s="165"/>
      <c r="T190" s="165"/>
      <c r="U190" s="165"/>
    </row>
    <row r="191" spans="1:21" x14ac:dyDescent="0.25">
      <c r="A191" s="165"/>
      <c r="B191" s="165"/>
      <c r="C191" s="165"/>
      <c r="D191" s="165"/>
      <c r="E191" s="165"/>
      <c r="F191" s="165"/>
      <c r="G191" s="165"/>
      <c r="H191" s="165"/>
      <c r="M191" s="165"/>
      <c r="N191" s="165"/>
      <c r="O191" s="165"/>
      <c r="P191" s="165"/>
      <c r="Q191" s="165"/>
      <c r="R191" s="165"/>
      <c r="S191" s="165"/>
      <c r="T191" s="165"/>
      <c r="U191" s="165"/>
    </row>
    <row r="192" spans="1:21" x14ac:dyDescent="0.25">
      <c r="A192" s="165"/>
      <c r="B192" s="165"/>
      <c r="C192" s="165"/>
      <c r="D192" s="165"/>
      <c r="E192" s="165"/>
      <c r="F192" s="165"/>
      <c r="G192" s="165"/>
      <c r="H192" s="165"/>
      <c r="M192" s="165"/>
      <c r="N192" s="165"/>
      <c r="O192" s="165"/>
      <c r="P192" s="165"/>
      <c r="Q192" s="165"/>
      <c r="R192" s="165"/>
      <c r="S192" s="165"/>
      <c r="T192" s="165"/>
      <c r="U192" s="165"/>
    </row>
    <row r="193" spans="1:21" x14ac:dyDescent="0.25">
      <c r="A193" s="165"/>
      <c r="B193" s="165"/>
      <c r="C193" s="165"/>
      <c r="D193" s="165"/>
      <c r="E193" s="165"/>
      <c r="F193" s="165"/>
      <c r="G193" s="165"/>
      <c r="H193" s="165"/>
      <c r="M193" s="165"/>
      <c r="N193" s="165"/>
      <c r="O193" s="165"/>
      <c r="P193" s="165"/>
      <c r="Q193" s="165"/>
      <c r="R193" s="165"/>
      <c r="S193" s="165"/>
      <c r="T193" s="165"/>
      <c r="U193" s="165"/>
    </row>
    <row r="194" spans="1:21" x14ac:dyDescent="0.25">
      <c r="A194" s="165"/>
      <c r="B194" s="165"/>
      <c r="C194" s="165"/>
      <c r="D194" s="165"/>
      <c r="E194" s="165"/>
      <c r="F194" s="165"/>
      <c r="G194" s="165"/>
      <c r="H194" s="165"/>
      <c r="M194" s="165"/>
      <c r="N194" s="165"/>
      <c r="O194" s="165"/>
      <c r="P194" s="165"/>
      <c r="Q194" s="165"/>
      <c r="R194" s="165"/>
      <c r="S194" s="165"/>
      <c r="T194" s="165"/>
      <c r="U194" s="165"/>
    </row>
    <row r="195" spans="1:21" x14ac:dyDescent="0.25">
      <c r="A195" s="165"/>
      <c r="B195" s="165"/>
      <c r="C195" s="165"/>
      <c r="D195" s="165"/>
      <c r="E195" s="165"/>
      <c r="F195" s="165"/>
      <c r="G195" s="165"/>
      <c r="H195" s="165"/>
      <c r="M195" s="165"/>
      <c r="N195" s="165"/>
      <c r="O195" s="165"/>
      <c r="P195" s="165"/>
      <c r="Q195" s="165"/>
      <c r="R195" s="165"/>
      <c r="S195" s="165"/>
      <c r="T195" s="165"/>
      <c r="U195" s="165"/>
    </row>
    <row r="196" spans="1:21" x14ac:dyDescent="0.25">
      <c r="A196" s="165"/>
      <c r="B196" s="165"/>
      <c r="C196" s="165"/>
      <c r="D196" s="165"/>
      <c r="E196" s="165"/>
      <c r="F196" s="165"/>
      <c r="G196" s="165"/>
      <c r="H196" s="165"/>
      <c r="M196" s="165"/>
      <c r="N196" s="165"/>
      <c r="O196" s="165"/>
      <c r="P196" s="165"/>
      <c r="Q196" s="165"/>
      <c r="R196" s="165"/>
      <c r="S196" s="165"/>
      <c r="T196" s="165"/>
      <c r="U196" s="165"/>
    </row>
    <row r="197" spans="1:21" x14ac:dyDescent="0.25">
      <c r="A197" s="165"/>
      <c r="B197" s="165"/>
      <c r="C197" s="165"/>
      <c r="D197" s="165"/>
      <c r="E197" s="165"/>
      <c r="F197" s="165"/>
      <c r="G197" s="165"/>
      <c r="H197" s="165"/>
      <c r="M197" s="165"/>
      <c r="N197" s="165"/>
      <c r="O197" s="165"/>
      <c r="P197" s="165"/>
      <c r="Q197" s="165"/>
      <c r="R197" s="165"/>
      <c r="S197" s="165"/>
      <c r="T197" s="165"/>
      <c r="U197" s="165"/>
    </row>
    <row r="198" spans="1:21" x14ac:dyDescent="0.25">
      <c r="A198" s="165"/>
      <c r="B198" s="165"/>
      <c r="C198" s="165"/>
      <c r="D198" s="165"/>
      <c r="E198" s="165"/>
      <c r="F198" s="165"/>
      <c r="G198" s="165"/>
      <c r="H198" s="165"/>
      <c r="M198" s="165"/>
      <c r="N198" s="165"/>
      <c r="O198" s="165"/>
      <c r="P198" s="165"/>
      <c r="Q198" s="165"/>
      <c r="R198" s="165"/>
      <c r="S198" s="165"/>
      <c r="T198" s="165"/>
      <c r="U198" s="165"/>
    </row>
    <row r="199" spans="1:21" x14ac:dyDescent="0.25">
      <c r="A199" s="165"/>
      <c r="B199" s="165"/>
      <c r="C199" s="165"/>
      <c r="D199" s="165"/>
      <c r="E199" s="165"/>
      <c r="F199" s="165"/>
      <c r="G199" s="165"/>
      <c r="H199" s="165"/>
      <c r="M199" s="165"/>
      <c r="N199" s="165"/>
      <c r="O199" s="165"/>
      <c r="P199" s="165"/>
      <c r="Q199" s="165"/>
      <c r="R199" s="165"/>
      <c r="S199" s="165"/>
      <c r="T199" s="165"/>
      <c r="U199" s="165"/>
    </row>
    <row r="200" spans="1:21" x14ac:dyDescent="0.25">
      <c r="A200" s="165"/>
      <c r="B200" s="165"/>
      <c r="C200" s="165"/>
      <c r="D200" s="165"/>
      <c r="E200" s="165"/>
      <c r="F200" s="165"/>
      <c r="G200" s="165"/>
      <c r="H200" s="165"/>
      <c r="M200" s="165"/>
      <c r="N200" s="165"/>
      <c r="O200" s="165"/>
      <c r="P200" s="165"/>
      <c r="Q200" s="165"/>
      <c r="R200" s="165"/>
      <c r="S200" s="165"/>
      <c r="T200" s="165"/>
      <c r="U200" s="165"/>
    </row>
    <row r="201" spans="1:21" x14ac:dyDescent="0.25">
      <c r="A201" s="165"/>
      <c r="B201" s="165"/>
      <c r="C201" s="165"/>
      <c r="D201" s="165"/>
      <c r="E201" s="165"/>
      <c r="F201" s="165"/>
      <c r="G201" s="165"/>
      <c r="H201" s="165"/>
      <c r="M201" s="165"/>
      <c r="N201" s="165"/>
      <c r="O201" s="165"/>
      <c r="P201" s="165"/>
      <c r="Q201" s="165"/>
      <c r="R201" s="165"/>
      <c r="S201" s="165"/>
      <c r="T201" s="165"/>
      <c r="U201" s="165"/>
    </row>
    <row r="202" spans="1:21" x14ac:dyDescent="0.25">
      <c r="A202" s="165"/>
      <c r="B202" s="165"/>
      <c r="C202" s="165"/>
      <c r="D202" s="165"/>
      <c r="E202" s="165"/>
      <c r="F202" s="165"/>
      <c r="G202" s="165"/>
      <c r="H202" s="165"/>
      <c r="M202" s="165"/>
      <c r="N202" s="165"/>
      <c r="O202" s="165"/>
      <c r="P202" s="165"/>
      <c r="Q202" s="165"/>
      <c r="R202" s="165"/>
      <c r="S202" s="165"/>
      <c r="T202" s="165"/>
      <c r="U202" s="165"/>
    </row>
    <row r="203" spans="1:21" x14ac:dyDescent="0.25">
      <c r="A203" s="165"/>
      <c r="B203" s="165"/>
      <c r="C203" s="165"/>
      <c r="D203" s="165"/>
      <c r="E203" s="165"/>
      <c r="F203" s="165"/>
      <c r="G203" s="165"/>
      <c r="H203" s="165"/>
      <c r="M203" s="165"/>
      <c r="N203" s="165"/>
      <c r="O203" s="165"/>
      <c r="P203" s="165"/>
      <c r="Q203" s="165"/>
      <c r="R203" s="165"/>
      <c r="S203" s="165"/>
      <c r="T203" s="165"/>
      <c r="U203" s="165"/>
    </row>
    <row r="204" spans="1:21" x14ac:dyDescent="0.25">
      <c r="A204" s="165"/>
      <c r="B204" s="165"/>
      <c r="C204" s="165"/>
      <c r="D204" s="165"/>
      <c r="E204" s="165"/>
      <c r="F204" s="165"/>
      <c r="G204" s="165"/>
      <c r="H204" s="165"/>
      <c r="M204" s="165"/>
      <c r="N204" s="165"/>
      <c r="O204" s="165"/>
      <c r="P204" s="165"/>
      <c r="Q204" s="165"/>
      <c r="R204" s="165"/>
      <c r="S204" s="165"/>
      <c r="T204" s="165"/>
      <c r="U204" s="165"/>
    </row>
    <row r="205" spans="1:21" x14ac:dyDescent="0.25">
      <c r="A205" s="165"/>
      <c r="B205" s="165"/>
      <c r="C205" s="165"/>
      <c r="D205" s="165"/>
      <c r="E205" s="165"/>
      <c r="F205" s="165"/>
      <c r="G205" s="165"/>
      <c r="H205" s="165"/>
      <c r="M205" s="165"/>
      <c r="N205" s="165"/>
      <c r="O205" s="165"/>
      <c r="P205" s="165"/>
      <c r="Q205" s="165"/>
      <c r="R205" s="165"/>
      <c r="S205" s="165"/>
      <c r="T205" s="165"/>
      <c r="U205" s="165"/>
    </row>
    <row r="206" spans="1:21" x14ac:dyDescent="0.25">
      <c r="A206" s="165"/>
      <c r="B206" s="165"/>
      <c r="C206" s="165"/>
      <c r="D206" s="165"/>
      <c r="E206" s="165"/>
      <c r="F206" s="165"/>
      <c r="G206" s="165"/>
      <c r="H206" s="165"/>
      <c r="M206" s="165"/>
      <c r="N206" s="165"/>
      <c r="O206" s="165"/>
      <c r="P206" s="165"/>
      <c r="Q206" s="165"/>
      <c r="R206" s="165"/>
      <c r="S206" s="165"/>
      <c r="T206" s="165"/>
      <c r="U206" s="165"/>
    </row>
    <row r="207" spans="1:21" x14ac:dyDescent="0.25">
      <c r="A207" s="165"/>
      <c r="B207" s="165"/>
      <c r="C207" s="165"/>
      <c r="D207" s="165"/>
      <c r="E207" s="165"/>
      <c r="F207" s="165"/>
      <c r="G207" s="165"/>
      <c r="H207" s="165"/>
      <c r="M207" s="165"/>
      <c r="N207" s="165"/>
      <c r="O207" s="165"/>
      <c r="P207" s="165"/>
      <c r="Q207" s="165"/>
      <c r="R207" s="165"/>
      <c r="S207" s="165"/>
      <c r="T207" s="165"/>
      <c r="U207" s="165"/>
    </row>
    <row r="208" spans="1:21" x14ac:dyDescent="0.25">
      <c r="A208" s="165"/>
      <c r="B208" s="165"/>
      <c r="C208" s="165"/>
      <c r="D208" s="165"/>
      <c r="E208" s="165"/>
      <c r="F208" s="165"/>
      <c r="G208" s="165"/>
      <c r="H208" s="165"/>
      <c r="M208" s="165"/>
      <c r="N208" s="165"/>
      <c r="O208" s="165"/>
      <c r="P208" s="165"/>
      <c r="Q208" s="165"/>
      <c r="R208" s="165"/>
      <c r="S208" s="165"/>
      <c r="T208" s="165"/>
      <c r="U208" s="165"/>
    </row>
    <row r="209" spans="1:21" x14ac:dyDescent="0.25">
      <c r="A209" s="165"/>
      <c r="B209" s="165"/>
      <c r="C209" s="165"/>
      <c r="D209" s="165"/>
      <c r="E209" s="165"/>
      <c r="F209" s="165"/>
      <c r="G209" s="165"/>
      <c r="H209" s="165"/>
      <c r="M209" s="165"/>
      <c r="N209" s="165"/>
      <c r="O209" s="165"/>
      <c r="P209" s="165"/>
      <c r="Q209" s="165"/>
      <c r="R209" s="165"/>
      <c r="S209" s="165"/>
      <c r="T209" s="165"/>
      <c r="U209" s="165"/>
    </row>
    <row r="210" spans="1:21" x14ac:dyDescent="0.25">
      <c r="A210" s="165"/>
      <c r="B210" s="165"/>
      <c r="C210" s="165"/>
      <c r="D210" s="165"/>
      <c r="E210" s="165"/>
      <c r="F210" s="165"/>
      <c r="G210" s="165"/>
      <c r="H210" s="165"/>
      <c r="M210" s="165"/>
      <c r="N210" s="165"/>
      <c r="O210" s="165"/>
      <c r="P210" s="165"/>
      <c r="Q210" s="165"/>
      <c r="R210" s="165"/>
      <c r="S210" s="165"/>
      <c r="T210" s="165"/>
      <c r="U210" s="165"/>
    </row>
    <row r="211" spans="1:21" x14ac:dyDescent="0.25">
      <c r="A211" s="165"/>
      <c r="B211" s="165"/>
      <c r="C211" s="165"/>
      <c r="D211" s="165"/>
      <c r="E211" s="165"/>
      <c r="F211" s="165"/>
      <c r="G211" s="165"/>
      <c r="H211" s="165"/>
      <c r="M211" s="165"/>
      <c r="N211" s="165"/>
      <c r="O211" s="165"/>
      <c r="P211" s="165"/>
      <c r="Q211" s="165"/>
      <c r="R211" s="165"/>
      <c r="S211" s="165"/>
      <c r="T211" s="165"/>
      <c r="U211" s="165"/>
    </row>
    <row r="212" spans="1:21" x14ac:dyDescent="0.25">
      <c r="A212" s="165"/>
      <c r="B212" s="165"/>
      <c r="C212" s="165"/>
      <c r="D212" s="165"/>
      <c r="E212" s="165"/>
      <c r="F212" s="165"/>
      <c r="G212" s="165"/>
      <c r="H212" s="165"/>
      <c r="M212" s="165"/>
      <c r="N212" s="165"/>
      <c r="O212" s="165"/>
      <c r="P212" s="165"/>
      <c r="Q212" s="165"/>
      <c r="R212" s="165"/>
      <c r="S212" s="165"/>
      <c r="T212" s="165"/>
      <c r="U212" s="165"/>
    </row>
    <row r="213" spans="1:21" x14ac:dyDescent="0.25">
      <c r="A213" s="165"/>
      <c r="B213" s="165"/>
      <c r="C213" s="165"/>
      <c r="D213" s="165"/>
      <c r="E213" s="165"/>
      <c r="F213" s="165"/>
      <c r="G213" s="165"/>
      <c r="H213" s="165"/>
      <c r="M213" s="165"/>
      <c r="N213" s="165"/>
      <c r="O213" s="165"/>
      <c r="P213" s="165"/>
      <c r="Q213" s="165"/>
      <c r="R213" s="165"/>
      <c r="S213" s="165"/>
      <c r="T213" s="165"/>
      <c r="U213" s="165"/>
    </row>
    <row r="214" spans="1:21" x14ac:dyDescent="0.25">
      <c r="A214" s="165"/>
      <c r="B214" s="165"/>
      <c r="C214" s="165"/>
      <c r="D214" s="165"/>
      <c r="E214" s="165"/>
      <c r="F214" s="165"/>
      <c r="G214" s="165"/>
      <c r="H214" s="165"/>
      <c r="M214" s="165"/>
      <c r="N214" s="165"/>
      <c r="O214" s="165"/>
      <c r="P214" s="165"/>
      <c r="Q214" s="165"/>
      <c r="R214" s="165"/>
      <c r="S214" s="165"/>
      <c r="T214" s="165"/>
      <c r="U214" s="165"/>
    </row>
    <row r="215" spans="1:21" x14ac:dyDescent="0.25">
      <c r="A215" s="165"/>
      <c r="B215" s="165"/>
      <c r="C215" s="165"/>
      <c r="D215" s="165"/>
      <c r="E215" s="165"/>
      <c r="F215" s="165"/>
      <c r="G215" s="165"/>
      <c r="H215" s="165"/>
      <c r="M215" s="165"/>
      <c r="N215" s="165"/>
      <c r="O215" s="165"/>
      <c r="P215" s="165"/>
      <c r="Q215" s="165"/>
      <c r="R215" s="165"/>
      <c r="S215" s="165"/>
      <c r="T215" s="165"/>
      <c r="U215" s="165"/>
    </row>
    <row r="216" spans="1:21" x14ac:dyDescent="0.25">
      <c r="A216" s="165"/>
      <c r="B216" s="165"/>
      <c r="C216" s="165"/>
      <c r="D216" s="165"/>
      <c r="E216" s="165"/>
      <c r="F216" s="165"/>
      <c r="G216" s="165"/>
      <c r="H216" s="165"/>
      <c r="M216" s="165"/>
      <c r="N216" s="165"/>
      <c r="O216" s="165"/>
      <c r="P216" s="165"/>
      <c r="Q216" s="165"/>
      <c r="R216" s="165"/>
      <c r="S216" s="165"/>
      <c r="T216" s="165"/>
      <c r="U216" s="165"/>
    </row>
    <row r="217" spans="1:21" x14ac:dyDescent="0.25">
      <c r="A217" s="165"/>
      <c r="B217" s="165"/>
      <c r="C217" s="165"/>
      <c r="D217" s="165"/>
      <c r="E217" s="165"/>
      <c r="F217" s="165"/>
      <c r="G217" s="165"/>
      <c r="H217" s="165"/>
      <c r="M217" s="165"/>
      <c r="N217" s="165"/>
      <c r="O217" s="165"/>
      <c r="P217" s="165"/>
      <c r="Q217" s="165"/>
      <c r="R217" s="165"/>
      <c r="S217" s="165"/>
      <c r="T217" s="165"/>
      <c r="U217" s="165"/>
    </row>
    <row r="218" spans="1:21" x14ac:dyDescent="0.25">
      <c r="A218" s="165"/>
      <c r="B218" s="165"/>
      <c r="C218" s="165"/>
      <c r="D218" s="165"/>
      <c r="E218" s="165"/>
      <c r="F218" s="165"/>
      <c r="G218" s="165"/>
      <c r="H218" s="165"/>
      <c r="M218" s="165"/>
      <c r="N218" s="165"/>
      <c r="O218" s="165"/>
      <c r="P218" s="165"/>
      <c r="Q218" s="165"/>
      <c r="R218" s="165"/>
      <c r="S218" s="165"/>
      <c r="T218" s="165"/>
      <c r="U218" s="165"/>
    </row>
    <row r="219" spans="1:21" x14ac:dyDescent="0.25">
      <c r="A219" s="165"/>
      <c r="B219" s="165"/>
      <c r="C219" s="165"/>
      <c r="D219" s="165"/>
      <c r="E219" s="165"/>
      <c r="F219" s="165"/>
      <c r="G219" s="165"/>
      <c r="H219" s="165"/>
      <c r="M219" s="165"/>
      <c r="N219" s="165"/>
      <c r="O219" s="165"/>
      <c r="P219" s="165"/>
      <c r="Q219" s="165"/>
      <c r="R219" s="165"/>
      <c r="S219" s="165"/>
      <c r="T219" s="165"/>
      <c r="U219" s="165"/>
    </row>
    <row r="220" spans="1:21" x14ac:dyDescent="0.25">
      <c r="A220" s="165"/>
      <c r="B220" s="165"/>
      <c r="C220" s="165"/>
      <c r="D220" s="165"/>
      <c r="E220" s="165"/>
      <c r="F220" s="165"/>
      <c r="G220" s="165"/>
      <c r="H220" s="165"/>
      <c r="M220" s="165"/>
      <c r="N220" s="165"/>
      <c r="O220" s="165"/>
      <c r="P220" s="165"/>
      <c r="Q220" s="165"/>
      <c r="R220" s="165"/>
      <c r="S220" s="165"/>
      <c r="T220" s="165"/>
      <c r="U220" s="165"/>
    </row>
    <row r="221" spans="1:21" x14ac:dyDescent="0.25">
      <c r="A221" s="165"/>
      <c r="B221" s="165"/>
      <c r="C221" s="165"/>
      <c r="D221" s="165"/>
      <c r="E221" s="165"/>
      <c r="F221" s="165"/>
      <c r="G221" s="165"/>
      <c r="H221" s="165"/>
      <c r="M221" s="165"/>
      <c r="N221" s="165"/>
      <c r="O221" s="165"/>
      <c r="P221" s="165"/>
      <c r="Q221" s="165"/>
      <c r="R221" s="165"/>
      <c r="S221" s="165"/>
      <c r="T221" s="165"/>
      <c r="U221" s="165"/>
    </row>
    <row r="222" spans="1:21" x14ac:dyDescent="0.25">
      <c r="A222" s="165"/>
      <c r="B222" s="165"/>
      <c r="C222" s="165"/>
      <c r="D222" s="165"/>
      <c r="E222" s="165"/>
      <c r="F222" s="165"/>
      <c r="G222" s="165"/>
      <c r="H222" s="165"/>
      <c r="M222" s="165"/>
      <c r="N222" s="165"/>
      <c r="O222" s="165"/>
      <c r="P222" s="165"/>
      <c r="Q222" s="165"/>
      <c r="R222" s="165"/>
      <c r="S222" s="165"/>
      <c r="T222" s="165"/>
      <c r="U222" s="165"/>
    </row>
    <row r="223" spans="1:21" x14ac:dyDescent="0.25">
      <c r="A223" s="165"/>
      <c r="B223" s="165"/>
      <c r="C223" s="165"/>
      <c r="D223" s="165"/>
      <c r="E223" s="165"/>
      <c r="F223" s="165"/>
      <c r="G223" s="165"/>
      <c r="H223" s="165"/>
      <c r="M223" s="165"/>
      <c r="N223" s="165"/>
      <c r="O223" s="165"/>
      <c r="P223" s="165"/>
      <c r="Q223" s="165"/>
      <c r="R223" s="165"/>
      <c r="S223" s="165"/>
      <c r="T223" s="165"/>
      <c r="U223" s="165"/>
    </row>
    <row r="224" spans="1:21" x14ac:dyDescent="0.25">
      <c r="A224" s="165"/>
      <c r="B224" s="165"/>
      <c r="C224" s="165"/>
      <c r="D224" s="165"/>
      <c r="E224" s="165"/>
      <c r="F224" s="165"/>
      <c r="G224" s="165"/>
      <c r="H224" s="165"/>
      <c r="M224" s="165"/>
      <c r="N224" s="165"/>
      <c r="O224" s="165"/>
      <c r="P224" s="165"/>
      <c r="Q224" s="165"/>
      <c r="R224" s="165"/>
      <c r="S224" s="165"/>
      <c r="T224" s="165"/>
      <c r="U224" s="165"/>
    </row>
    <row r="225" spans="1:21" x14ac:dyDescent="0.25">
      <c r="A225" s="165"/>
      <c r="B225" s="165"/>
      <c r="C225" s="165"/>
      <c r="D225" s="165"/>
      <c r="E225" s="165"/>
      <c r="F225" s="165"/>
      <c r="G225" s="165"/>
      <c r="H225" s="165"/>
      <c r="M225" s="165"/>
      <c r="N225" s="165"/>
      <c r="O225" s="165"/>
      <c r="P225" s="165"/>
      <c r="Q225" s="165"/>
      <c r="R225" s="165"/>
      <c r="S225" s="165"/>
      <c r="T225" s="165"/>
      <c r="U225" s="165"/>
    </row>
    <row r="226" spans="1:21" x14ac:dyDescent="0.25">
      <c r="A226" s="165"/>
      <c r="B226" s="165"/>
      <c r="C226" s="165"/>
      <c r="D226" s="165"/>
      <c r="E226" s="165"/>
      <c r="F226" s="165"/>
      <c r="G226" s="165"/>
      <c r="H226" s="165"/>
      <c r="M226" s="165"/>
      <c r="N226" s="165"/>
      <c r="O226" s="165"/>
      <c r="P226" s="165"/>
      <c r="Q226" s="165"/>
      <c r="R226" s="165"/>
      <c r="S226" s="165"/>
      <c r="T226" s="165"/>
      <c r="U226" s="165"/>
    </row>
    <row r="227" spans="1:21" x14ac:dyDescent="0.25">
      <c r="A227" s="165"/>
      <c r="B227" s="165"/>
      <c r="C227" s="165"/>
      <c r="D227" s="165"/>
      <c r="E227" s="165"/>
      <c r="F227" s="165"/>
      <c r="G227" s="165"/>
      <c r="H227" s="165"/>
      <c r="M227" s="165"/>
      <c r="N227" s="165"/>
      <c r="O227" s="165"/>
      <c r="P227" s="165"/>
      <c r="Q227" s="165"/>
      <c r="R227" s="165"/>
      <c r="S227" s="165"/>
      <c r="T227" s="165"/>
      <c r="U227" s="165"/>
    </row>
    <row r="228" spans="1:21" x14ac:dyDescent="0.25">
      <c r="A228" s="165"/>
      <c r="B228" s="165"/>
      <c r="C228" s="165"/>
      <c r="D228" s="165"/>
      <c r="E228" s="165"/>
      <c r="F228" s="165"/>
      <c r="G228" s="165"/>
      <c r="H228" s="165"/>
      <c r="M228" s="165"/>
      <c r="N228" s="165"/>
      <c r="O228" s="165"/>
      <c r="P228" s="165"/>
      <c r="Q228" s="165"/>
      <c r="R228" s="165"/>
      <c r="S228" s="165"/>
      <c r="T228" s="165"/>
      <c r="U228" s="165"/>
    </row>
    <row r="229" spans="1:21" x14ac:dyDescent="0.25">
      <c r="A229" s="165"/>
      <c r="B229" s="165"/>
      <c r="C229" s="165"/>
      <c r="D229" s="165"/>
      <c r="E229" s="165"/>
      <c r="F229" s="165"/>
      <c r="G229" s="165"/>
      <c r="H229" s="165"/>
      <c r="M229" s="165"/>
      <c r="N229" s="165"/>
      <c r="O229" s="165"/>
      <c r="P229" s="165"/>
      <c r="Q229" s="165"/>
      <c r="R229" s="165"/>
      <c r="S229" s="165"/>
      <c r="T229" s="165"/>
      <c r="U229" s="165"/>
    </row>
    <row r="230" spans="1:21" x14ac:dyDescent="0.25">
      <c r="A230" s="165"/>
      <c r="B230" s="165"/>
      <c r="C230" s="165"/>
      <c r="D230" s="165"/>
      <c r="E230" s="165"/>
      <c r="F230" s="165"/>
      <c r="G230" s="165"/>
      <c r="H230" s="165"/>
      <c r="M230" s="165"/>
      <c r="N230" s="165"/>
      <c r="O230" s="165"/>
      <c r="P230" s="165"/>
      <c r="Q230" s="165"/>
      <c r="R230" s="165"/>
      <c r="S230" s="165"/>
      <c r="T230" s="165"/>
      <c r="U230" s="165"/>
    </row>
    <row r="231" spans="1:21" x14ac:dyDescent="0.25">
      <c r="A231" s="165"/>
      <c r="B231" s="165"/>
      <c r="C231" s="165"/>
      <c r="D231" s="165"/>
      <c r="E231" s="165"/>
      <c r="F231" s="165"/>
      <c r="G231" s="165"/>
      <c r="H231" s="165"/>
      <c r="M231" s="165"/>
      <c r="N231" s="165"/>
      <c r="O231" s="165"/>
      <c r="P231" s="165"/>
      <c r="Q231" s="165"/>
      <c r="R231" s="165"/>
      <c r="S231" s="165"/>
      <c r="T231" s="165"/>
      <c r="U231" s="165"/>
    </row>
    <row r="232" spans="1:21" x14ac:dyDescent="0.25">
      <c r="A232" s="165"/>
      <c r="B232" s="165"/>
      <c r="C232" s="165"/>
      <c r="D232" s="165"/>
      <c r="E232" s="165"/>
      <c r="F232" s="165"/>
      <c r="G232" s="165"/>
      <c r="H232" s="165"/>
      <c r="M232" s="165"/>
      <c r="N232" s="165"/>
      <c r="O232" s="165"/>
      <c r="P232" s="165"/>
      <c r="Q232" s="165"/>
      <c r="R232" s="165"/>
      <c r="S232" s="165"/>
      <c r="T232" s="165"/>
      <c r="U232" s="165"/>
    </row>
    <row r="233" spans="1:21" x14ac:dyDescent="0.25">
      <c r="A233" s="165"/>
      <c r="B233" s="165"/>
      <c r="C233" s="165"/>
      <c r="D233" s="165"/>
      <c r="E233" s="165"/>
      <c r="F233" s="165"/>
      <c r="G233" s="165"/>
      <c r="H233" s="165"/>
      <c r="M233" s="165"/>
      <c r="N233" s="165"/>
      <c r="O233" s="165"/>
      <c r="P233" s="165"/>
      <c r="Q233" s="165"/>
      <c r="R233" s="165"/>
      <c r="S233" s="165"/>
      <c r="T233" s="165"/>
      <c r="U233" s="165"/>
    </row>
    <row r="234" spans="1:21" x14ac:dyDescent="0.25">
      <c r="A234" s="165"/>
      <c r="B234" s="165"/>
      <c r="C234" s="165"/>
      <c r="D234" s="165"/>
      <c r="E234" s="165"/>
      <c r="F234" s="165"/>
      <c r="G234" s="165"/>
      <c r="H234" s="165"/>
      <c r="M234" s="165"/>
      <c r="N234" s="165"/>
      <c r="O234" s="165"/>
      <c r="P234" s="165"/>
      <c r="Q234" s="165"/>
      <c r="R234" s="165"/>
      <c r="S234" s="165"/>
      <c r="T234" s="165"/>
      <c r="U234" s="165"/>
    </row>
    <row r="235" spans="1:21" x14ac:dyDescent="0.25">
      <c r="A235" s="165"/>
      <c r="B235" s="165"/>
      <c r="C235" s="165"/>
      <c r="D235" s="165"/>
      <c r="E235" s="165"/>
      <c r="F235" s="165"/>
      <c r="G235" s="165"/>
      <c r="H235" s="165"/>
      <c r="M235" s="165"/>
      <c r="N235" s="165"/>
      <c r="O235" s="165"/>
      <c r="P235" s="165"/>
      <c r="Q235" s="165"/>
      <c r="R235" s="165"/>
      <c r="S235" s="165"/>
      <c r="T235" s="165"/>
      <c r="U235" s="165"/>
    </row>
    <row r="236" spans="1:21" x14ac:dyDescent="0.25">
      <c r="A236" s="165"/>
      <c r="B236" s="165"/>
      <c r="C236" s="165"/>
      <c r="D236" s="165"/>
      <c r="E236" s="165"/>
      <c r="F236" s="165"/>
      <c r="G236" s="165"/>
      <c r="H236" s="165"/>
      <c r="M236" s="165"/>
      <c r="N236" s="165"/>
      <c r="O236" s="165"/>
      <c r="P236" s="165"/>
      <c r="Q236" s="165"/>
      <c r="R236" s="165"/>
      <c r="S236" s="165"/>
      <c r="T236" s="165"/>
      <c r="U236" s="165"/>
    </row>
    <row r="237" spans="1:21" x14ac:dyDescent="0.25">
      <c r="A237" s="165"/>
      <c r="B237" s="165"/>
      <c r="C237" s="165"/>
      <c r="D237" s="165"/>
      <c r="E237" s="165"/>
      <c r="F237" s="165"/>
      <c r="G237" s="165"/>
      <c r="H237" s="165"/>
      <c r="M237" s="165"/>
      <c r="N237" s="165"/>
      <c r="O237" s="165"/>
      <c r="P237" s="165"/>
      <c r="Q237" s="165"/>
      <c r="R237" s="165"/>
      <c r="S237" s="165"/>
      <c r="T237" s="165"/>
      <c r="U237" s="165"/>
    </row>
    <row r="238" spans="1:21" x14ac:dyDescent="0.25">
      <c r="A238" s="165"/>
      <c r="B238" s="165"/>
      <c r="C238" s="165"/>
      <c r="D238" s="165"/>
      <c r="E238" s="165"/>
      <c r="F238" s="165"/>
      <c r="G238" s="165"/>
      <c r="H238" s="165"/>
      <c r="M238" s="165"/>
      <c r="N238" s="165"/>
      <c r="O238" s="165"/>
      <c r="P238" s="165"/>
      <c r="Q238" s="165"/>
      <c r="R238" s="165"/>
      <c r="S238" s="165"/>
      <c r="T238" s="165"/>
      <c r="U238" s="165"/>
    </row>
    <row r="239" spans="1:21" x14ac:dyDescent="0.25">
      <c r="A239" s="165"/>
      <c r="B239" s="165"/>
      <c r="C239" s="165"/>
      <c r="D239" s="165"/>
      <c r="E239" s="165"/>
      <c r="F239" s="165"/>
      <c r="G239" s="165"/>
      <c r="H239" s="165"/>
      <c r="M239" s="165"/>
      <c r="N239" s="165"/>
      <c r="O239" s="165"/>
      <c r="P239" s="165"/>
      <c r="Q239" s="165"/>
      <c r="R239" s="165"/>
      <c r="S239" s="165"/>
      <c r="T239" s="165"/>
      <c r="U239" s="165"/>
    </row>
    <row r="240" spans="1:21" x14ac:dyDescent="0.25">
      <c r="A240" s="165"/>
      <c r="B240" s="165"/>
      <c r="C240" s="165"/>
      <c r="D240" s="165"/>
      <c r="E240" s="165"/>
      <c r="F240" s="165"/>
      <c r="G240" s="165"/>
      <c r="H240" s="165"/>
      <c r="M240" s="165"/>
      <c r="N240" s="165"/>
      <c r="O240" s="165"/>
      <c r="P240" s="165"/>
      <c r="Q240" s="165"/>
      <c r="R240" s="165"/>
      <c r="S240" s="165"/>
      <c r="T240" s="165"/>
      <c r="U240" s="165"/>
    </row>
    <row r="241" spans="1:21" x14ac:dyDescent="0.25">
      <c r="A241" s="165"/>
      <c r="B241" s="165"/>
      <c r="C241" s="165"/>
      <c r="D241" s="165"/>
      <c r="E241" s="165"/>
      <c r="F241" s="165"/>
      <c r="G241" s="165"/>
      <c r="H241" s="165"/>
      <c r="M241" s="165"/>
      <c r="N241" s="165"/>
      <c r="O241" s="165"/>
      <c r="P241" s="165"/>
      <c r="Q241" s="165"/>
      <c r="R241" s="165"/>
      <c r="S241" s="165"/>
      <c r="T241" s="165"/>
      <c r="U241" s="165"/>
    </row>
    <row r="242" spans="1:21" x14ac:dyDescent="0.25">
      <c r="A242" s="165"/>
      <c r="B242" s="165"/>
      <c r="C242" s="165"/>
      <c r="D242" s="165"/>
      <c r="E242" s="165"/>
      <c r="F242" s="165"/>
      <c r="G242" s="165"/>
      <c r="H242" s="165"/>
      <c r="M242" s="165"/>
      <c r="N242" s="165"/>
      <c r="O242" s="165"/>
      <c r="P242" s="165"/>
      <c r="Q242" s="165"/>
      <c r="R242" s="165"/>
      <c r="S242" s="165"/>
      <c r="T242" s="165"/>
      <c r="U242" s="165"/>
    </row>
    <row r="243" spans="1:21" x14ac:dyDescent="0.25">
      <c r="A243" s="165"/>
      <c r="B243" s="165"/>
      <c r="C243" s="165"/>
      <c r="D243" s="165"/>
      <c r="E243" s="165"/>
      <c r="F243" s="165"/>
      <c r="G243" s="165"/>
      <c r="H243" s="165"/>
      <c r="M243" s="165"/>
      <c r="N243" s="165"/>
      <c r="O243" s="165"/>
      <c r="P243" s="165"/>
      <c r="Q243" s="165"/>
      <c r="R243" s="165"/>
      <c r="S243" s="165"/>
      <c r="T243" s="165"/>
      <c r="U243" s="165"/>
    </row>
    <row r="244" spans="1:21" x14ac:dyDescent="0.25">
      <c r="A244" s="165"/>
      <c r="B244" s="165"/>
      <c r="C244" s="165"/>
      <c r="D244" s="165"/>
      <c r="E244" s="165"/>
      <c r="F244" s="165"/>
      <c r="G244" s="165"/>
      <c r="H244" s="165"/>
      <c r="M244" s="165"/>
      <c r="N244" s="165"/>
      <c r="O244" s="165"/>
      <c r="P244" s="165"/>
      <c r="Q244" s="165"/>
      <c r="R244" s="165"/>
      <c r="S244" s="165"/>
      <c r="T244" s="165"/>
      <c r="U244" s="165"/>
    </row>
    <row r="245" spans="1:21" x14ac:dyDescent="0.25">
      <c r="A245" s="165"/>
      <c r="B245" s="165"/>
      <c r="C245" s="165"/>
      <c r="D245" s="165"/>
      <c r="E245" s="165"/>
      <c r="F245" s="165"/>
      <c r="G245" s="165"/>
      <c r="H245" s="165"/>
      <c r="M245" s="165"/>
      <c r="N245" s="165"/>
      <c r="O245" s="165"/>
      <c r="P245" s="165"/>
      <c r="Q245" s="165"/>
      <c r="R245" s="165"/>
      <c r="S245" s="165"/>
      <c r="T245" s="165"/>
      <c r="U245" s="165"/>
    </row>
    <row r="246" spans="1:21" x14ac:dyDescent="0.25">
      <c r="A246" s="165"/>
      <c r="B246" s="165"/>
      <c r="C246" s="165"/>
      <c r="D246" s="165"/>
      <c r="E246" s="165"/>
      <c r="F246" s="165"/>
      <c r="G246" s="165"/>
      <c r="H246" s="165"/>
      <c r="M246" s="165"/>
      <c r="N246" s="165"/>
      <c r="O246" s="165"/>
      <c r="P246" s="165"/>
      <c r="Q246" s="165"/>
      <c r="R246" s="165"/>
      <c r="S246" s="165"/>
      <c r="T246" s="165"/>
      <c r="U246" s="165"/>
    </row>
    <row r="247" spans="1:21" x14ac:dyDescent="0.25">
      <c r="A247" s="165"/>
      <c r="B247" s="165"/>
      <c r="C247" s="165"/>
      <c r="D247" s="165"/>
      <c r="E247" s="165"/>
      <c r="F247" s="165"/>
      <c r="G247" s="165"/>
      <c r="H247" s="165"/>
      <c r="M247" s="165"/>
      <c r="N247" s="165"/>
      <c r="O247" s="165"/>
      <c r="P247" s="165"/>
      <c r="Q247" s="165"/>
      <c r="R247" s="165"/>
      <c r="S247" s="165"/>
      <c r="T247" s="165"/>
      <c r="U247" s="165"/>
    </row>
    <row r="248" spans="1:21" x14ac:dyDescent="0.25">
      <c r="A248" s="165"/>
      <c r="B248" s="165"/>
      <c r="C248" s="165"/>
      <c r="D248" s="165"/>
      <c r="E248" s="165"/>
      <c r="F248" s="165"/>
      <c r="G248" s="165"/>
      <c r="H248" s="165"/>
      <c r="M248" s="165"/>
      <c r="N248" s="165"/>
      <c r="O248" s="165"/>
      <c r="P248" s="165"/>
      <c r="Q248" s="165"/>
      <c r="R248" s="165"/>
      <c r="S248" s="165"/>
      <c r="T248" s="165"/>
      <c r="U248" s="165"/>
    </row>
    <row r="249" spans="1:21" x14ac:dyDescent="0.25">
      <c r="A249" s="165"/>
      <c r="B249" s="165"/>
      <c r="C249" s="165"/>
      <c r="D249" s="165"/>
      <c r="E249" s="165"/>
      <c r="F249" s="165"/>
      <c r="G249" s="165"/>
      <c r="H249" s="165"/>
      <c r="M249" s="165"/>
      <c r="N249" s="165"/>
      <c r="O249" s="165"/>
      <c r="P249" s="165"/>
      <c r="Q249" s="165"/>
      <c r="R249" s="165"/>
      <c r="S249" s="165"/>
      <c r="T249" s="165"/>
      <c r="U249" s="165"/>
    </row>
    <row r="250" spans="1:21" x14ac:dyDescent="0.25">
      <c r="A250" s="165"/>
      <c r="B250" s="165"/>
      <c r="C250" s="165"/>
      <c r="D250" s="165"/>
      <c r="E250" s="165"/>
      <c r="F250" s="165"/>
      <c r="G250" s="165"/>
      <c r="H250" s="165"/>
      <c r="M250" s="165"/>
      <c r="N250" s="165"/>
      <c r="O250" s="165"/>
      <c r="P250" s="165"/>
      <c r="Q250" s="165"/>
      <c r="R250" s="165"/>
      <c r="S250" s="165"/>
      <c r="T250" s="165"/>
      <c r="U250" s="165"/>
    </row>
    <row r="251" spans="1:21" x14ac:dyDescent="0.25">
      <c r="A251" s="165"/>
      <c r="B251" s="165"/>
      <c r="C251" s="165"/>
      <c r="D251" s="165"/>
      <c r="E251" s="165"/>
      <c r="F251" s="165"/>
      <c r="G251" s="165"/>
      <c r="H251" s="165"/>
      <c r="M251" s="165"/>
      <c r="N251" s="165"/>
      <c r="O251" s="165"/>
      <c r="P251" s="165"/>
      <c r="Q251" s="165"/>
      <c r="R251" s="165"/>
      <c r="S251" s="165"/>
      <c r="T251" s="165"/>
      <c r="U251" s="165"/>
    </row>
    <row r="252" spans="1:21" x14ac:dyDescent="0.25">
      <c r="A252" s="165"/>
      <c r="B252" s="165"/>
      <c r="C252" s="165"/>
      <c r="D252" s="165"/>
      <c r="E252" s="165"/>
      <c r="F252" s="165"/>
      <c r="G252" s="165"/>
      <c r="H252" s="165"/>
      <c r="M252" s="165"/>
      <c r="N252" s="165"/>
      <c r="O252" s="165"/>
      <c r="P252" s="165"/>
      <c r="Q252" s="165"/>
      <c r="R252" s="165"/>
      <c r="S252" s="165"/>
      <c r="T252" s="165"/>
      <c r="U252" s="165"/>
    </row>
    <row r="253" spans="1:21" x14ac:dyDescent="0.25">
      <c r="A253" s="165"/>
      <c r="B253" s="165"/>
      <c r="C253" s="165"/>
      <c r="D253" s="165"/>
      <c r="E253" s="165"/>
      <c r="F253" s="165"/>
      <c r="G253" s="165"/>
      <c r="H253" s="165"/>
      <c r="M253" s="165"/>
      <c r="N253" s="165"/>
      <c r="O253" s="165"/>
      <c r="P253" s="165"/>
      <c r="Q253" s="165"/>
      <c r="R253" s="165"/>
      <c r="S253" s="165"/>
      <c r="T253" s="165"/>
      <c r="U253" s="165"/>
    </row>
    <row r="254" spans="1:21" x14ac:dyDescent="0.25">
      <c r="A254" s="165"/>
      <c r="B254" s="165"/>
      <c r="C254" s="165"/>
      <c r="D254" s="165"/>
      <c r="E254" s="165"/>
      <c r="F254" s="165"/>
      <c r="G254" s="165"/>
      <c r="H254" s="165"/>
      <c r="M254" s="165"/>
      <c r="N254" s="165"/>
      <c r="O254" s="165"/>
      <c r="P254" s="165"/>
      <c r="Q254" s="165"/>
      <c r="R254" s="165"/>
      <c r="S254" s="165"/>
      <c r="T254" s="165"/>
      <c r="U254" s="165"/>
    </row>
    <row r="255" spans="1:21" x14ac:dyDescent="0.25">
      <c r="A255" s="165"/>
      <c r="B255" s="165"/>
      <c r="C255" s="165"/>
      <c r="D255" s="165"/>
      <c r="E255" s="165"/>
      <c r="F255" s="165"/>
      <c r="G255" s="165"/>
      <c r="H255" s="165"/>
      <c r="M255" s="165"/>
      <c r="N255" s="165"/>
      <c r="O255" s="165"/>
      <c r="P255" s="165"/>
      <c r="Q255" s="165"/>
      <c r="R255" s="165"/>
      <c r="S255" s="165"/>
      <c r="T255" s="165"/>
      <c r="U255" s="165"/>
    </row>
    <row r="256" spans="1:21" x14ac:dyDescent="0.25">
      <c r="A256" s="165"/>
      <c r="B256" s="165"/>
      <c r="C256" s="165"/>
      <c r="D256" s="165"/>
      <c r="E256" s="165"/>
      <c r="F256" s="165"/>
      <c r="G256" s="165"/>
      <c r="H256" s="165"/>
      <c r="M256" s="165"/>
      <c r="N256" s="165"/>
      <c r="O256" s="165"/>
      <c r="P256" s="165"/>
      <c r="Q256" s="165"/>
      <c r="R256" s="165"/>
      <c r="S256" s="165"/>
      <c r="T256" s="165"/>
      <c r="U256" s="165"/>
    </row>
    <row r="257" spans="1:21" x14ac:dyDescent="0.25">
      <c r="A257" s="165"/>
      <c r="B257" s="165"/>
      <c r="C257" s="165"/>
      <c r="D257" s="165"/>
      <c r="E257" s="165"/>
      <c r="F257" s="165"/>
      <c r="G257" s="165"/>
      <c r="H257" s="165"/>
      <c r="M257" s="165"/>
      <c r="N257" s="165"/>
      <c r="O257" s="165"/>
      <c r="P257" s="165"/>
      <c r="Q257" s="165"/>
      <c r="R257" s="165"/>
      <c r="S257" s="165"/>
      <c r="T257" s="165"/>
      <c r="U257" s="165"/>
    </row>
    <row r="258" spans="1:21" x14ac:dyDescent="0.25">
      <c r="A258" s="165"/>
      <c r="B258" s="165"/>
      <c r="C258" s="165"/>
      <c r="D258" s="165"/>
      <c r="E258" s="165"/>
      <c r="F258" s="165"/>
      <c r="G258" s="165"/>
      <c r="H258" s="165"/>
      <c r="M258" s="165"/>
      <c r="N258" s="165"/>
      <c r="O258" s="165"/>
      <c r="P258" s="165"/>
      <c r="Q258" s="165"/>
      <c r="R258" s="165"/>
      <c r="S258" s="165"/>
      <c r="T258" s="165"/>
      <c r="U258" s="165"/>
    </row>
    <row r="259" spans="1:21" x14ac:dyDescent="0.25">
      <c r="A259" s="165"/>
      <c r="B259" s="165"/>
      <c r="C259" s="165"/>
      <c r="D259" s="165"/>
      <c r="E259" s="165"/>
      <c r="F259" s="165"/>
      <c r="G259" s="165"/>
      <c r="H259" s="165"/>
      <c r="M259" s="165"/>
      <c r="N259" s="165"/>
      <c r="O259" s="165"/>
      <c r="P259" s="165"/>
      <c r="Q259" s="165"/>
      <c r="R259" s="165"/>
      <c r="S259" s="165"/>
      <c r="T259" s="165"/>
      <c r="U259" s="165"/>
    </row>
    <row r="260" spans="1:21" x14ac:dyDescent="0.25">
      <c r="A260" s="165"/>
      <c r="B260" s="165"/>
      <c r="C260" s="165"/>
      <c r="D260" s="165"/>
      <c r="E260" s="165"/>
      <c r="F260" s="165"/>
      <c r="G260" s="165"/>
      <c r="H260" s="165"/>
      <c r="M260" s="165"/>
      <c r="N260" s="165"/>
      <c r="O260" s="165"/>
      <c r="P260" s="165"/>
      <c r="Q260" s="165"/>
      <c r="R260" s="165"/>
      <c r="S260" s="165"/>
      <c r="T260" s="165"/>
      <c r="U260" s="165"/>
    </row>
    <row r="261" spans="1:21" x14ac:dyDescent="0.25">
      <c r="A261" s="165"/>
      <c r="B261" s="165"/>
      <c r="C261" s="165"/>
      <c r="D261" s="165"/>
      <c r="E261" s="165"/>
      <c r="F261" s="165"/>
      <c r="G261" s="165"/>
      <c r="H261" s="165"/>
      <c r="M261" s="165"/>
      <c r="N261" s="165"/>
      <c r="O261" s="165"/>
      <c r="P261" s="165"/>
      <c r="Q261" s="165"/>
      <c r="R261" s="165"/>
      <c r="S261" s="165"/>
      <c r="T261" s="165"/>
      <c r="U261" s="165"/>
    </row>
    <row r="262" spans="1:21" x14ac:dyDescent="0.25">
      <c r="A262" s="165"/>
      <c r="B262" s="165"/>
      <c r="C262" s="165"/>
      <c r="D262" s="165"/>
      <c r="E262" s="165"/>
      <c r="F262" s="165"/>
      <c r="G262" s="165"/>
      <c r="H262" s="165"/>
      <c r="M262" s="165"/>
      <c r="N262" s="165"/>
      <c r="O262" s="165"/>
      <c r="P262" s="165"/>
      <c r="Q262" s="165"/>
      <c r="R262" s="165"/>
      <c r="S262" s="165"/>
      <c r="T262" s="165"/>
      <c r="U262" s="165"/>
    </row>
    <row r="263" spans="1:21" x14ac:dyDescent="0.25">
      <c r="A263" s="165"/>
      <c r="B263" s="165"/>
      <c r="C263" s="165"/>
      <c r="D263" s="165"/>
      <c r="E263" s="165"/>
      <c r="F263" s="165"/>
      <c r="G263" s="165"/>
      <c r="H263" s="165"/>
      <c r="M263" s="165"/>
      <c r="N263" s="165"/>
      <c r="O263" s="165"/>
      <c r="P263" s="165"/>
      <c r="Q263" s="165"/>
      <c r="R263" s="165"/>
      <c r="S263" s="165"/>
      <c r="T263" s="165"/>
      <c r="U263" s="165"/>
    </row>
    <row r="264" spans="1:21" x14ac:dyDescent="0.25">
      <c r="A264" s="165"/>
      <c r="B264" s="165"/>
      <c r="C264" s="165"/>
      <c r="D264" s="165"/>
      <c r="E264" s="165"/>
      <c r="F264" s="165"/>
      <c r="G264" s="165"/>
      <c r="H264" s="165"/>
      <c r="M264" s="165"/>
      <c r="N264" s="165"/>
      <c r="O264" s="165"/>
      <c r="P264" s="165"/>
      <c r="Q264" s="165"/>
      <c r="R264" s="165"/>
      <c r="S264" s="165"/>
      <c r="T264" s="165"/>
      <c r="U264" s="165"/>
    </row>
    <row r="265" spans="1:21" x14ac:dyDescent="0.25">
      <c r="A265" s="165"/>
      <c r="B265" s="165"/>
      <c r="C265" s="165"/>
      <c r="D265" s="165"/>
      <c r="E265" s="165"/>
      <c r="F265" s="165"/>
      <c r="G265" s="165"/>
      <c r="H265" s="165"/>
      <c r="M265" s="165"/>
      <c r="N265" s="165"/>
      <c r="O265" s="165"/>
      <c r="P265" s="165"/>
      <c r="Q265" s="165"/>
      <c r="R265" s="165"/>
      <c r="S265" s="165"/>
      <c r="T265" s="165"/>
      <c r="U265" s="165"/>
    </row>
    <row r="266" spans="1:21" x14ac:dyDescent="0.25">
      <c r="A266" s="165"/>
      <c r="B266" s="165"/>
      <c r="C266" s="165"/>
      <c r="D266" s="165"/>
      <c r="E266" s="165"/>
      <c r="F266" s="165"/>
      <c r="G266" s="165"/>
      <c r="H266" s="165"/>
      <c r="M266" s="165"/>
      <c r="N266" s="165"/>
      <c r="O266" s="165"/>
      <c r="P266" s="165"/>
      <c r="Q266" s="165"/>
      <c r="R266" s="165"/>
      <c r="S266" s="165"/>
      <c r="T266" s="165"/>
      <c r="U266" s="165"/>
    </row>
    <row r="267" spans="1:21" x14ac:dyDescent="0.25">
      <c r="A267" s="165"/>
      <c r="B267" s="165"/>
      <c r="C267" s="165"/>
      <c r="D267" s="165"/>
      <c r="E267" s="165"/>
      <c r="F267" s="165"/>
      <c r="G267" s="165"/>
      <c r="H267" s="165"/>
      <c r="M267" s="165"/>
      <c r="N267" s="165"/>
      <c r="O267" s="165"/>
      <c r="P267" s="165"/>
      <c r="Q267" s="165"/>
      <c r="R267" s="165"/>
      <c r="S267" s="165"/>
      <c r="T267" s="165"/>
      <c r="U267" s="165"/>
    </row>
    <row r="268" spans="1:21" x14ac:dyDescent="0.25">
      <c r="A268" s="165"/>
      <c r="B268" s="165"/>
      <c r="C268" s="165"/>
      <c r="D268" s="165"/>
      <c r="E268" s="165"/>
      <c r="F268" s="165"/>
      <c r="G268" s="165"/>
      <c r="H268" s="165"/>
      <c r="M268" s="165"/>
      <c r="N268" s="165"/>
      <c r="O268" s="165"/>
      <c r="P268" s="165"/>
      <c r="Q268" s="165"/>
      <c r="R268" s="165"/>
      <c r="S268" s="165"/>
      <c r="T268" s="165"/>
      <c r="U268" s="165"/>
    </row>
    <row r="269" spans="1:21" x14ac:dyDescent="0.25">
      <c r="A269" s="165"/>
      <c r="B269" s="165"/>
      <c r="C269" s="165"/>
      <c r="D269" s="165"/>
      <c r="E269" s="165"/>
      <c r="F269" s="165"/>
      <c r="G269" s="165"/>
      <c r="H269" s="165"/>
      <c r="M269" s="165"/>
      <c r="N269" s="165"/>
      <c r="O269" s="165"/>
      <c r="P269" s="165"/>
      <c r="Q269" s="165"/>
      <c r="R269" s="165"/>
      <c r="S269" s="165"/>
      <c r="T269" s="165"/>
      <c r="U269" s="165"/>
    </row>
    <row r="270" spans="1:21" x14ac:dyDescent="0.25">
      <c r="A270" s="165"/>
      <c r="B270" s="165"/>
      <c r="C270" s="165"/>
      <c r="D270" s="165"/>
      <c r="E270" s="165"/>
      <c r="F270" s="165"/>
      <c r="G270" s="165"/>
      <c r="H270" s="165"/>
      <c r="M270" s="165"/>
      <c r="N270" s="165"/>
      <c r="O270" s="165"/>
      <c r="P270" s="165"/>
      <c r="Q270" s="165"/>
      <c r="R270" s="165"/>
      <c r="S270" s="165"/>
      <c r="T270" s="165"/>
      <c r="U270" s="165"/>
    </row>
    <row r="271" spans="1:21" x14ac:dyDescent="0.25">
      <c r="A271" s="165"/>
      <c r="B271" s="165"/>
      <c r="C271" s="165"/>
      <c r="D271" s="165"/>
      <c r="E271" s="165"/>
      <c r="F271" s="165"/>
      <c r="G271" s="165"/>
      <c r="H271" s="165"/>
      <c r="M271" s="165"/>
      <c r="N271" s="165"/>
      <c r="O271" s="165"/>
      <c r="P271" s="165"/>
      <c r="Q271" s="165"/>
      <c r="R271" s="165"/>
      <c r="S271" s="165"/>
      <c r="T271" s="165"/>
      <c r="U271" s="165"/>
    </row>
    <row r="272" spans="1:21" x14ac:dyDescent="0.25">
      <c r="A272" s="165"/>
      <c r="B272" s="165"/>
      <c r="C272" s="165"/>
      <c r="D272" s="165"/>
      <c r="E272" s="165"/>
      <c r="F272" s="165"/>
      <c r="G272" s="165"/>
      <c r="H272" s="165"/>
      <c r="M272" s="165"/>
      <c r="N272" s="165"/>
      <c r="O272" s="165"/>
      <c r="P272" s="165"/>
      <c r="Q272" s="165"/>
      <c r="R272" s="165"/>
      <c r="S272" s="165"/>
      <c r="T272" s="165"/>
      <c r="U272" s="165"/>
    </row>
    <row r="273" spans="1:21" x14ac:dyDescent="0.25">
      <c r="A273" s="165"/>
      <c r="B273" s="165"/>
      <c r="C273" s="165"/>
      <c r="D273" s="165"/>
      <c r="E273" s="165"/>
      <c r="F273" s="165"/>
      <c r="G273" s="165"/>
      <c r="H273" s="165"/>
      <c r="M273" s="165"/>
      <c r="N273" s="165"/>
      <c r="O273" s="165"/>
      <c r="P273" s="165"/>
      <c r="Q273" s="165"/>
      <c r="R273" s="165"/>
      <c r="S273" s="165"/>
      <c r="T273" s="165"/>
      <c r="U273" s="165"/>
    </row>
    <row r="274" spans="1:21" x14ac:dyDescent="0.25">
      <c r="A274" s="165"/>
      <c r="B274" s="165"/>
      <c r="C274" s="165"/>
      <c r="D274" s="165"/>
      <c r="E274" s="165"/>
      <c r="F274" s="165"/>
      <c r="G274" s="165"/>
      <c r="H274" s="165"/>
      <c r="M274" s="165"/>
      <c r="N274" s="165"/>
      <c r="O274" s="165"/>
      <c r="P274" s="165"/>
      <c r="Q274" s="165"/>
      <c r="R274" s="165"/>
      <c r="S274" s="165"/>
      <c r="T274" s="165"/>
      <c r="U274" s="165"/>
    </row>
    <row r="275" spans="1:21" x14ac:dyDescent="0.25">
      <c r="A275" s="165"/>
      <c r="B275" s="165"/>
      <c r="C275" s="165"/>
      <c r="D275" s="165"/>
      <c r="E275" s="165"/>
      <c r="F275" s="165"/>
      <c r="G275" s="165"/>
      <c r="H275" s="165"/>
      <c r="M275" s="165"/>
      <c r="N275" s="165"/>
      <c r="O275" s="165"/>
      <c r="P275" s="165"/>
      <c r="Q275" s="165"/>
      <c r="R275" s="165"/>
      <c r="S275" s="165"/>
      <c r="T275" s="165"/>
      <c r="U275" s="165"/>
    </row>
    <row r="276" spans="1:21" x14ac:dyDescent="0.25">
      <c r="A276" s="165"/>
      <c r="B276" s="165"/>
      <c r="C276" s="165"/>
      <c r="D276" s="165"/>
      <c r="E276" s="165"/>
      <c r="F276" s="165"/>
      <c r="G276" s="165"/>
      <c r="H276" s="165"/>
      <c r="M276" s="165"/>
      <c r="N276" s="165"/>
      <c r="O276" s="165"/>
      <c r="P276" s="165"/>
      <c r="Q276" s="165"/>
      <c r="R276" s="165"/>
      <c r="S276" s="165"/>
      <c r="T276" s="165"/>
      <c r="U276" s="165"/>
    </row>
    <row r="277" spans="1:21" x14ac:dyDescent="0.25">
      <c r="A277" s="165"/>
      <c r="B277" s="165"/>
      <c r="C277" s="165"/>
      <c r="D277" s="165"/>
      <c r="E277" s="165"/>
      <c r="F277" s="165"/>
      <c r="G277" s="165"/>
      <c r="H277" s="165"/>
      <c r="M277" s="165"/>
      <c r="N277" s="165"/>
      <c r="O277" s="165"/>
      <c r="P277" s="165"/>
      <c r="Q277" s="165"/>
      <c r="R277" s="165"/>
      <c r="S277" s="165"/>
      <c r="T277" s="165"/>
      <c r="U277" s="165"/>
    </row>
    <row r="278" spans="1:21" x14ac:dyDescent="0.25">
      <c r="A278" s="165"/>
      <c r="B278" s="165"/>
      <c r="C278" s="165"/>
      <c r="D278" s="165"/>
      <c r="E278" s="165"/>
      <c r="F278" s="165"/>
      <c r="G278" s="165"/>
      <c r="H278" s="165"/>
      <c r="M278" s="165"/>
      <c r="N278" s="165"/>
      <c r="O278" s="165"/>
      <c r="P278" s="165"/>
      <c r="Q278" s="165"/>
      <c r="R278" s="165"/>
      <c r="S278" s="165"/>
      <c r="T278" s="165"/>
      <c r="U278" s="165"/>
    </row>
    <row r="279" spans="1:21" x14ac:dyDescent="0.25">
      <c r="A279" s="165"/>
      <c r="B279" s="165"/>
      <c r="C279" s="165"/>
      <c r="D279" s="165"/>
      <c r="E279" s="165"/>
      <c r="F279" s="165"/>
      <c r="G279" s="165"/>
      <c r="H279" s="165"/>
      <c r="M279" s="165"/>
      <c r="N279" s="165"/>
      <c r="O279" s="165"/>
      <c r="P279" s="165"/>
      <c r="Q279" s="165"/>
      <c r="R279" s="165"/>
      <c r="S279" s="165"/>
      <c r="T279" s="165"/>
      <c r="U279" s="165"/>
    </row>
    <row r="280" spans="1:21" x14ac:dyDescent="0.25">
      <c r="A280" s="165"/>
      <c r="B280" s="165"/>
      <c r="C280" s="165"/>
      <c r="D280" s="165"/>
      <c r="E280" s="165"/>
      <c r="F280" s="165"/>
      <c r="G280" s="165"/>
      <c r="H280" s="165"/>
      <c r="M280" s="165"/>
      <c r="N280" s="165"/>
      <c r="O280" s="165"/>
      <c r="P280" s="165"/>
      <c r="Q280" s="165"/>
      <c r="R280" s="165"/>
      <c r="S280" s="165"/>
      <c r="T280" s="165"/>
      <c r="U280" s="165"/>
    </row>
    <row r="281" spans="1:21" x14ac:dyDescent="0.25">
      <c r="A281" s="165"/>
      <c r="B281" s="165"/>
      <c r="C281" s="165"/>
      <c r="D281" s="165"/>
      <c r="E281" s="165"/>
      <c r="F281" s="165"/>
      <c r="G281" s="165"/>
      <c r="H281" s="165"/>
      <c r="M281" s="165"/>
      <c r="N281" s="165"/>
      <c r="O281" s="165"/>
      <c r="P281" s="165"/>
      <c r="Q281" s="165"/>
      <c r="R281" s="165"/>
      <c r="S281" s="165"/>
      <c r="T281" s="165"/>
      <c r="U281" s="165"/>
    </row>
    <row r="282" spans="1:21" x14ac:dyDescent="0.25">
      <c r="A282" s="165"/>
      <c r="B282" s="165"/>
      <c r="C282" s="165"/>
      <c r="D282" s="165"/>
      <c r="E282" s="165"/>
      <c r="F282" s="165"/>
      <c r="G282" s="165"/>
      <c r="H282" s="165"/>
      <c r="M282" s="165"/>
      <c r="N282" s="165"/>
      <c r="O282" s="165"/>
      <c r="P282" s="165"/>
      <c r="Q282" s="165"/>
      <c r="R282" s="165"/>
      <c r="S282" s="165"/>
      <c r="T282" s="165"/>
      <c r="U282" s="165"/>
    </row>
    <row r="283" spans="1:21" x14ac:dyDescent="0.25">
      <c r="A283" s="165"/>
      <c r="B283" s="165"/>
      <c r="C283" s="165"/>
      <c r="D283" s="165"/>
      <c r="E283" s="165"/>
      <c r="F283" s="165"/>
      <c r="G283" s="165"/>
      <c r="H283" s="165"/>
      <c r="M283" s="165"/>
      <c r="N283" s="165"/>
      <c r="O283" s="165"/>
      <c r="P283" s="165"/>
      <c r="Q283" s="165"/>
      <c r="R283" s="165"/>
      <c r="S283" s="165"/>
      <c r="T283" s="165"/>
      <c r="U283" s="165"/>
    </row>
    <row r="284" spans="1:21" x14ac:dyDescent="0.25">
      <c r="A284" s="165"/>
      <c r="B284" s="165"/>
      <c r="C284" s="165"/>
      <c r="D284" s="165"/>
      <c r="E284" s="165"/>
      <c r="F284" s="165"/>
      <c r="G284" s="165"/>
      <c r="H284" s="165"/>
      <c r="M284" s="165"/>
      <c r="N284" s="165"/>
      <c r="O284" s="165"/>
      <c r="P284" s="165"/>
      <c r="Q284" s="165"/>
      <c r="R284" s="165"/>
      <c r="S284" s="165"/>
      <c r="T284" s="165"/>
      <c r="U284" s="165"/>
    </row>
    <row r="285" spans="1:21" x14ac:dyDescent="0.25">
      <c r="A285" s="165"/>
      <c r="B285" s="165"/>
      <c r="C285" s="165"/>
      <c r="D285" s="165"/>
      <c r="E285" s="165"/>
      <c r="F285" s="165"/>
      <c r="G285" s="165"/>
      <c r="H285" s="165"/>
      <c r="M285" s="165"/>
      <c r="N285" s="165"/>
      <c r="O285" s="165"/>
      <c r="P285" s="165"/>
      <c r="Q285" s="165"/>
      <c r="R285" s="165"/>
      <c r="S285" s="165"/>
      <c r="T285" s="165"/>
      <c r="U285" s="165"/>
    </row>
    <row r="286" spans="1:21" x14ac:dyDescent="0.25">
      <c r="A286" s="165"/>
      <c r="B286" s="165"/>
      <c r="C286" s="165"/>
      <c r="D286" s="165"/>
      <c r="E286" s="165"/>
      <c r="F286" s="165"/>
      <c r="G286" s="165"/>
      <c r="H286" s="165"/>
      <c r="M286" s="165"/>
      <c r="N286" s="165"/>
      <c r="O286" s="165"/>
      <c r="P286" s="165"/>
      <c r="Q286" s="165"/>
      <c r="R286" s="165"/>
      <c r="S286" s="165"/>
      <c r="T286" s="165"/>
      <c r="U286" s="165"/>
    </row>
    <row r="287" spans="1:21" x14ac:dyDescent="0.25">
      <c r="A287" s="165"/>
      <c r="B287" s="165"/>
      <c r="C287" s="165"/>
      <c r="D287" s="165"/>
      <c r="E287" s="165"/>
      <c r="F287" s="165"/>
      <c r="G287" s="165"/>
      <c r="H287" s="165"/>
      <c r="M287" s="165"/>
      <c r="N287" s="165"/>
      <c r="O287" s="165"/>
      <c r="P287" s="165"/>
      <c r="Q287" s="165"/>
      <c r="R287" s="165"/>
      <c r="S287" s="165"/>
      <c r="T287" s="165"/>
      <c r="U287" s="165"/>
    </row>
    <row r="288" spans="1:21" x14ac:dyDescent="0.25">
      <c r="A288" s="165"/>
      <c r="B288" s="165"/>
      <c r="C288" s="165"/>
      <c r="D288" s="165"/>
      <c r="E288" s="165"/>
      <c r="F288" s="165"/>
      <c r="G288" s="165"/>
      <c r="H288" s="165"/>
      <c r="M288" s="165"/>
      <c r="N288" s="165"/>
      <c r="O288" s="165"/>
      <c r="P288" s="165"/>
      <c r="Q288" s="165"/>
      <c r="R288" s="165"/>
      <c r="S288" s="165"/>
      <c r="T288" s="165"/>
      <c r="U288" s="165"/>
    </row>
    <row r="289" spans="1:21" x14ac:dyDescent="0.25">
      <c r="A289" s="165"/>
      <c r="B289" s="165"/>
      <c r="C289" s="165"/>
      <c r="D289" s="165"/>
      <c r="E289" s="165"/>
      <c r="F289" s="165"/>
      <c r="G289" s="165"/>
      <c r="H289" s="165"/>
      <c r="M289" s="165"/>
      <c r="N289" s="165"/>
      <c r="O289" s="165"/>
      <c r="P289" s="165"/>
      <c r="Q289" s="165"/>
      <c r="R289" s="165"/>
      <c r="S289" s="165"/>
      <c r="T289" s="165"/>
      <c r="U289" s="165"/>
    </row>
    <row r="290" spans="1:21" x14ac:dyDescent="0.25">
      <c r="A290" s="165"/>
      <c r="B290" s="165"/>
      <c r="C290" s="165"/>
      <c r="D290" s="165"/>
      <c r="E290" s="165"/>
      <c r="F290" s="165"/>
      <c r="G290" s="165"/>
      <c r="H290" s="165"/>
      <c r="M290" s="165"/>
      <c r="N290" s="165"/>
      <c r="O290" s="165"/>
      <c r="P290" s="165"/>
      <c r="Q290" s="165"/>
      <c r="R290" s="165"/>
      <c r="S290" s="165"/>
      <c r="T290" s="165"/>
      <c r="U290" s="165"/>
    </row>
    <row r="291" spans="1:21" x14ac:dyDescent="0.25">
      <c r="A291" s="165"/>
      <c r="B291" s="165"/>
      <c r="C291" s="165"/>
      <c r="D291" s="165"/>
      <c r="E291" s="165"/>
      <c r="F291" s="165"/>
      <c r="G291" s="165"/>
      <c r="H291" s="165"/>
      <c r="M291" s="165"/>
      <c r="N291" s="165"/>
      <c r="O291" s="165"/>
      <c r="P291" s="165"/>
      <c r="Q291" s="165"/>
      <c r="R291" s="165"/>
      <c r="S291" s="165"/>
      <c r="T291" s="165"/>
      <c r="U291" s="165"/>
    </row>
    <row r="292" spans="1:21" x14ac:dyDescent="0.25">
      <c r="A292" s="165"/>
      <c r="B292" s="165"/>
      <c r="C292" s="165"/>
      <c r="D292" s="165"/>
      <c r="E292" s="165"/>
      <c r="F292" s="165"/>
      <c r="G292" s="165"/>
      <c r="H292" s="165"/>
      <c r="M292" s="165"/>
      <c r="N292" s="165"/>
      <c r="O292" s="165"/>
      <c r="P292" s="165"/>
      <c r="Q292" s="165"/>
      <c r="R292" s="165"/>
      <c r="S292" s="165"/>
      <c r="T292" s="165"/>
      <c r="U292" s="165"/>
    </row>
    <row r="293" spans="1:21" x14ac:dyDescent="0.25">
      <c r="A293" s="165"/>
      <c r="B293" s="165"/>
      <c r="C293" s="165"/>
      <c r="D293" s="165"/>
      <c r="E293" s="165"/>
      <c r="F293" s="165"/>
      <c r="G293" s="165"/>
      <c r="H293" s="165"/>
      <c r="M293" s="165"/>
      <c r="N293" s="165"/>
      <c r="O293" s="165"/>
      <c r="P293" s="165"/>
      <c r="Q293" s="165"/>
      <c r="R293" s="165"/>
      <c r="S293" s="165"/>
      <c r="T293" s="165"/>
      <c r="U293" s="165"/>
    </row>
    <row r="294" spans="1:21" x14ac:dyDescent="0.25">
      <c r="A294" s="165"/>
      <c r="B294" s="165"/>
      <c r="C294" s="165"/>
      <c r="D294" s="165"/>
      <c r="E294" s="165"/>
      <c r="F294" s="165"/>
      <c r="G294" s="165"/>
      <c r="H294" s="165"/>
      <c r="M294" s="165"/>
      <c r="N294" s="165"/>
      <c r="O294" s="165"/>
      <c r="P294" s="165"/>
      <c r="Q294" s="165"/>
      <c r="R294" s="165"/>
      <c r="S294" s="165"/>
      <c r="T294" s="165"/>
      <c r="U294" s="165"/>
    </row>
    <row r="295" spans="1:21" x14ac:dyDescent="0.25">
      <c r="A295" s="165"/>
      <c r="B295" s="165"/>
      <c r="C295" s="165"/>
      <c r="D295" s="165"/>
      <c r="E295" s="165"/>
      <c r="F295" s="165"/>
      <c r="G295" s="165"/>
      <c r="H295" s="165"/>
      <c r="M295" s="165"/>
      <c r="N295" s="165"/>
      <c r="O295" s="165"/>
      <c r="P295" s="165"/>
      <c r="Q295" s="165"/>
      <c r="R295" s="165"/>
      <c r="S295" s="165"/>
      <c r="T295" s="165"/>
      <c r="U295" s="165"/>
    </row>
    <row r="296" spans="1:21" x14ac:dyDescent="0.25">
      <c r="A296" s="165"/>
      <c r="B296" s="165"/>
      <c r="C296" s="165"/>
      <c r="D296" s="165"/>
      <c r="E296" s="165"/>
      <c r="F296" s="165"/>
      <c r="G296" s="165"/>
      <c r="H296" s="165"/>
      <c r="M296" s="165"/>
      <c r="N296" s="165"/>
      <c r="O296" s="165"/>
      <c r="P296" s="165"/>
      <c r="Q296" s="165"/>
      <c r="R296" s="165"/>
      <c r="S296" s="165"/>
      <c r="T296" s="165"/>
      <c r="U296" s="165"/>
    </row>
    <row r="297" spans="1:21" x14ac:dyDescent="0.25">
      <c r="A297" s="165"/>
      <c r="B297" s="165"/>
      <c r="C297" s="165"/>
      <c r="D297" s="165"/>
      <c r="E297" s="165"/>
      <c r="F297" s="165"/>
      <c r="G297" s="165"/>
      <c r="H297" s="165"/>
      <c r="M297" s="165"/>
      <c r="N297" s="165"/>
      <c r="O297" s="165"/>
      <c r="P297" s="165"/>
      <c r="Q297" s="165"/>
      <c r="R297" s="165"/>
      <c r="S297" s="165"/>
      <c r="T297" s="165"/>
      <c r="U297" s="165"/>
    </row>
    <row r="298" spans="1:21" x14ac:dyDescent="0.25">
      <c r="A298" s="165"/>
      <c r="B298" s="165"/>
      <c r="C298" s="165"/>
      <c r="D298" s="165"/>
      <c r="E298" s="165"/>
      <c r="F298" s="165"/>
      <c r="G298" s="165"/>
      <c r="H298" s="165"/>
      <c r="M298" s="165"/>
      <c r="N298" s="165"/>
      <c r="O298" s="165"/>
      <c r="P298" s="165"/>
      <c r="Q298" s="165"/>
      <c r="R298" s="165"/>
      <c r="S298" s="165"/>
      <c r="T298" s="165"/>
      <c r="U298" s="165"/>
    </row>
    <row r="299" spans="1:21" x14ac:dyDescent="0.25">
      <c r="A299" s="165"/>
      <c r="B299" s="165"/>
      <c r="C299" s="165"/>
      <c r="D299" s="165"/>
      <c r="E299" s="165"/>
      <c r="F299" s="165"/>
      <c r="G299" s="165"/>
      <c r="H299" s="165"/>
      <c r="M299" s="165"/>
      <c r="N299" s="165"/>
      <c r="O299" s="165"/>
      <c r="P299" s="165"/>
      <c r="Q299" s="165"/>
      <c r="R299" s="165"/>
      <c r="S299" s="165"/>
      <c r="T299" s="165"/>
      <c r="U299" s="165"/>
    </row>
    <row r="300" spans="1:21" x14ac:dyDescent="0.25">
      <c r="A300" s="165"/>
      <c r="B300" s="165"/>
      <c r="C300" s="165"/>
      <c r="D300" s="165"/>
      <c r="E300" s="165"/>
      <c r="F300" s="165"/>
      <c r="G300" s="165"/>
      <c r="H300" s="165"/>
      <c r="M300" s="165"/>
      <c r="N300" s="165"/>
      <c r="O300" s="165"/>
      <c r="P300" s="165"/>
      <c r="Q300" s="165"/>
      <c r="R300" s="165"/>
      <c r="S300" s="165"/>
      <c r="T300" s="165"/>
      <c r="U300" s="165"/>
    </row>
    <row r="301" spans="1:21" x14ac:dyDescent="0.25">
      <c r="A301" s="165"/>
      <c r="B301" s="165"/>
      <c r="C301" s="165"/>
      <c r="D301" s="165"/>
      <c r="E301" s="165"/>
      <c r="F301" s="165"/>
      <c r="G301" s="165"/>
      <c r="H301" s="165"/>
      <c r="M301" s="165"/>
      <c r="N301" s="165"/>
      <c r="O301" s="165"/>
      <c r="P301" s="165"/>
      <c r="Q301" s="165"/>
      <c r="R301" s="165"/>
      <c r="S301" s="165"/>
      <c r="T301" s="165"/>
      <c r="U301" s="165"/>
    </row>
    <row r="302" spans="1:21" x14ac:dyDescent="0.25">
      <c r="A302" s="165"/>
      <c r="B302" s="165"/>
      <c r="C302" s="165"/>
      <c r="D302" s="165"/>
      <c r="E302" s="165"/>
      <c r="F302" s="165"/>
      <c r="G302" s="165"/>
      <c r="H302" s="165"/>
      <c r="M302" s="165"/>
      <c r="N302" s="165"/>
      <c r="O302" s="165"/>
      <c r="P302" s="165"/>
      <c r="Q302" s="165"/>
      <c r="R302" s="165"/>
      <c r="S302" s="165"/>
      <c r="T302" s="165"/>
      <c r="U302" s="165"/>
    </row>
    <row r="303" spans="1:21" x14ac:dyDescent="0.25">
      <c r="A303" s="165"/>
      <c r="B303" s="165"/>
      <c r="C303" s="165"/>
      <c r="D303" s="165"/>
      <c r="E303" s="165"/>
      <c r="F303" s="165"/>
      <c r="G303" s="165"/>
      <c r="H303" s="165"/>
      <c r="M303" s="165"/>
      <c r="N303" s="165"/>
      <c r="O303" s="165"/>
      <c r="P303" s="165"/>
      <c r="Q303" s="165"/>
      <c r="R303" s="165"/>
      <c r="S303" s="165"/>
      <c r="T303" s="165"/>
      <c r="U303" s="165"/>
    </row>
    <row r="304" spans="1:21" x14ac:dyDescent="0.25">
      <c r="A304" s="165"/>
      <c r="B304" s="165"/>
      <c r="C304" s="165"/>
      <c r="D304" s="165"/>
      <c r="E304" s="165"/>
      <c r="F304" s="165"/>
      <c r="G304" s="165"/>
      <c r="H304" s="165"/>
      <c r="M304" s="165"/>
      <c r="N304" s="165"/>
      <c r="O304" s="165"/>
      <c r="P304" s="165"/>
      <c r="Q304" s="165"/>
      <c r="R304" s="165"/>
      <c r="S304" s="165"/>
      <c r="T304" s="165"/>
      <c r="U304" s="165"/>
    </row>
    <row r="305" spans="1:21" x14ac:dyDescent="0.25">
      <c r="A305" s="165"/>
      <c r="B305" s="165"/>
      <c r="C305" s="165"/>
      <c r="D305" s="165"/>
      <c r="E305" s="165"/>
      <c r="F305" s="165"/>
      <c r="G305" s="165"/>
      <c r="H305" s="165"/>
      <c r="M305" s="165"/>
      <c r="N305" s="165"/>
      <c r="O305" s="165"/>
      <c r="P305" s="165"/>
      <c r="Q305" s="165"/>
      <c r="R305" s="165"/>
      <c r="S305" s="165"/>
      <c r="T305" s="165"/>
      <c r="U305" s="165"/>
    </row>
    <row r="306" spans="1:21" x14ac:dyDescent="0.25">
      <c r="A306" s="165"/>
      <c r="B306" s="165"/>
      <c r="C306" s="165"/>
      <c r="D306" s="165"/>
      <c r="E306" s="165"/>
      <c r="F306" s="165"/>
      <c r="G306" s="165"/>
      <c r="H306" s="165"/>
      <c r="M306" s="165"/>
      <c r="N306" s="165"/>
      <c r="O306" s="165"/>
      <c r="P306" s="165"/>
      <c r="Q306" s="165"/>
      <c r="R306" s="165"/>
      <c r="S306" s="165"/>
      <c r="T306" s="165"/>
      <c r="U306" s="165"/>
    </row>
    <row r="307" spans="1:21" x14ac:dyDescent="0.25">
      <c r="A307" s="165"/>
      <c r="B307" s="165"/>
      <c r="C307" s="165"/>
      <c r="D307" s="165"/>
      <c r="E307" s="165"/>
      <c r="F307" s="165"/>
      <c r="G307" s="165"/>
      <c r="H307" s="165"/>
      <c r="M307" s="165"/>
      <c r="N307" s="165"/>
      <c r="O307" s="165"/>
      <c r="P307" s="165"/>
      <c r="Q307" s="165"/>
      <c r="R307" s="165"/>
      <c r="S307" s="165"/>
      <c r="T307" s="165"/>
      <c r="U307" s="165"/>
    </row>
    <row r="308" spans="1:21" x14ac:dyDescent="0.25">
      <c r="A308" s="165"/>
      <c r="B308" s="165"/>
      <c r="C308" s="165"/>
      <c r="D308" s="165"/>
      <c r="E308" s="165"/>
      <c r="F308" s="165"/>
      <c r="G308" s="165"/>
      <c r="H308" s="165"/>
      <c r="M308" s="165"/>
      <c r="N308" s="165"/>
      <c r="O308" s="165"/>
      <c r="P308" s="165"/>
      <c r="Q308" s="165"/>
      <c r="R308" s="165"/>
      <c r="S308" s="165"/>
      <c r="T308" s="165"/>
      <c r="U308" s="165"/>
    </row>
    <row r="309" spans="1:21" x14ac:dyDescent="0.25">
      <c r="A309" s="165"/>
      <c r="B309" s="165"/>
      <c r="C309" s="165"/>
      <c r="D309" s="165"/>
      <c r="E309" s="165"/>
      <c r="F309" s="165"/>
      <c r="G309" s="165"/>
      <c r="H309" s="165"/>
      <c r="M309" s="165"/>
      <c r="N309" s="165"/>
      <c r="O309" s="165"/>
      <c r="P309" s="165"/>
      <c r="Q309" s="165"/>
      <c r="R309" s="165"/>
      <c r="S309" s="165"/>
      <c r="T309" s="165"/>
      <c r="U309" s="165"/>
    </row>
    <row r="310" spans="1:21" x14ac:dyDescent="0.25">
      <c r="A310" s="165"/>
      <c r="B310" s="165"/>
      <c r="C310" s="165"/>
      <c r="D310" s="165"/>
      <c r="E310" s="165"/>
      <c r="F310" s="165"/>
      <c r="G310" s="165"/>
      <c r="H310" s="165"/>
      <c r="M310" s="165"/>
      <c r="N310" s="165"/>
      <c r="O310" s="165"/>
      <c r="P310" s="165"/>
      <c r="Q310" s="165"/>
      <c r="R310" s="165"/>
      <c r="S310" s="165"/>
      <c r="T310" s="165"/>
      <c r="U310" s="165"/>
    </row>
    <row r="311" spans="1:21" x14ac:dyDescent="0.25">
      <c r="A311" s="165"/>
      <c r="B311" s="165"/>
      <c r="C311" s="165"/>
      <c r="D311" s="165"/>
      <c r="E311" s="165"/>
      <c r="F311" s="165"/>
      <c r="G311" s="165"/>
      <c r="H311" s="165"/>
      <c r="M311" s="165"/>
      <c r="N311" s="165"/>
      <c r="O311" s="165"/>
      <c r="P311" s="165"/>
      <c r="Q311" s="165"/>
      <c r="R311" s="165"/>
      <c r="S311" s="165"/>
      <c r="T311" s="165"/>
      <c r="U311" s="165"/>
    </row>
    <row r="312" spans="1:21" x14ac:dyDescent="0.25">
      <c r="A312" s="165"/>
      <c r="B312" s="165"/>
      <c r="C312" s="165"/>
      <c r="D312" s="165"/>
      <c r="E312" s="165"/>
      <c r="F312" s="165"/>
      <c r="G312" s="165"/>
      <c r="H312" s="165"/>
      <c r="M312" s="165"/>
      <c r="N312" s="165"/>
      <c r="O312" s="165"/>
      <c r="P312" s="165"/>
      <c r="Q312" s="165"/>
      <c r="R312" s="165"/>
      <c r="S312" s="165"/>
      <c r="T312" s="165"/>
      <c r="U312" s="165"/>
    </row>
    <row r="313" spans="1:21" x14ac:dyDescent="0.25">
      <c r="A313" s="165"/>
      <c r="B313" s="165"/>
      <c r="C313" s="165"/>
      <c r="D313" s="165"/>
      <c r="E313" s="165"/>
      <c r="F313" s="165"/>
      <c r="G313" s="165"/>
      <c r="H313" s="165"/>
      <c r="M313" s="165"/>
      <c r="N313" s="165"/>
      <c r="O313" s="165"/>
      <c r="P313" s="165"/>
      <c r="Q313" s="165"/>
      <c r="R313" s="165"/>
      <c r="S313" s="165"/>
      <c r="T313" s="165"/>
      <c r="U313" s="165"/>
    </row>
    <row r="314" spans="1:21" x14ac:dyDescent="0.25">
      <c r="A314" s="165"/>
      <c r="B314" s="165"/>
      <c r="C314" s="165"/>
      <c r="D314" s="165"/>
      <c r="E314" s="165"/>
      <c r="F314" s="165"/>
      <c r="G314" s="165"/>
      <c r="H314" s="165"/>
      <c r="M314" s="165"/>
      <c r="N314" s="165"/>
      <c r="O314" s="165"/>
      <c r="P314" s="165"/>
      <c r="Q314" s="165"/>
      <c r="R314" s="165"/>
      <c r="S314" s="165"/>
      <c r="T314" s="165"/>
      <c r="U314" s="165"/>
    </row>
    <row r="315" spans="1:21" x14ac:dyDescent="0.25">
      <c r="A315" s="165"/>
      <c r="B315" s="165"/>
      <c r="C315" s="165"/>
      <c r="D315" s="165"/>
      <c r="E315" s="165"/>
      <c r="F315" s="165"/>
      <c r="G315" s="165"/>
      <c r="H315" s="165"/>
      <c r="M315" s="165"/>
      <c r="N315" s="165"/>
      <c r="O315" s="165"/>
      <c r="P315" s="165"/>
      <c r="Q315" s="165"/>
      <c r="R315" s="165"/>
      <c r="S315" s="165"/>
      <c r="T315" s="165"/>
      <c r="U315" s="165"/>
    </row>
    <row r="316" spans="1:21" x14ac:dyDescent="0.25">
      <c r="A316" s="165"/>
      <c r="B316" s="165"/>
      <c r="C316" s="165"/>
      <c r="D316" s="165"/>
      <c r="E316" s="165"/>
      <c r="F316" s="165"/>
      <c r="G316" s="165"/>
      <c r="H316" s="165"/>
      <c r="M316" s="165"/>
      <c r="N316" s="165"/>
      <c r="O316" s="165"/>
      <c r="P316" s="165"/>
      <c r="Q316" s="165"/>
      <c r="R316" s="165"/>
      <c r="S316" s="165"/>
      <c r="T316" s="165"/>
      <c r="U316" s="165"/>
    </row>
    <row r="317" spans="1:21" x14ac:dyDescent="0.25">
      <c r="A317" s="165"/>
      <c r="B317" s="165"/>
      <c r="C317" s="165"/>
      <c r="D317" s="165"/>
      <c r="E317" s="165"/>
      <c r="F317" s="165"/>
      <c r="G317" s="165"/>
      <c r="H317" s="165"/>
      <c r="M317" s="165"/>
      <c r="N317" s="165"/>
      <c r="O317" s="165"/>
      <c r="P317" s="165"/>
      <c r="Q317" s="165"/>
      <c r="R317" s="165"/>
      <c r="S317" s="165"/>
      <c r="T317" s="165"/>
      <c r="U317" s="165"/>
    </row>
    <row r="318" spans="1:21" x14ac:dyDescent="0.25">
      <c r="A318" s="165"/>
      <c r="B318" s="165"/>
      <c r="C318" s="165"/>
      <c r="D318" s="165"/>
      <c r="E318" s="165"/>
      <c r="F318" s="165"/>
      <c r="G318" s="165"/>
      <c r="H318" s="165"/>
      <c r="M318" s="165"/>
      <c r="N318" s="165"/>
      <c r="O318" s="165"/>
      <c r="P318" s="165"/>
      <c r="Q318" s="165"/>
      <c r="R318" s="165"/>
      <c r="S318" s="165"/>
      <c r="T318" s="165"/>
      <c r="U318" s="165"/>
    </row>
    <row r="319" spans="1:21" x14ac:dyDescent="0.25">
      <c r="A319" s="165"/>
      <c r="B319" s="165"/>
      <c r="C319" s="165"/>
      <c r="D319" s="165"/>
      <c r="E319" s="165"/>
      <c r="F319" s="165"/>
      <c r="G319" s="165"/>
      <c r="H319" s="165"/>
      <c r="M319" s="165"/>
      <c r="N319" s="165"/>
      <c r="O319" s="165"/>
      <c r="P319" s="165"/>
      <c r="Q319" s="165"/>
      <c r="R319" s="165"/>
      <c r="S319" s="165"/>
      <c r="T319" s="165"/>
      <c r="U319" s="165"/>
    </row>
    <row r="320" spans="1:21" x14ac:dyDescent="0.25">
      <c r="A320" s="165"/>
      <c r="B320" s="165"/>
      <c r="C320" s="165"/>
      <c r="D320" s="165"/>
      <c r="E320" s="165"/>
      <c r="F320" s="165"/>
      <c r="G320" s="165"/>
      <c r="H320" s="165"/>
      <c r="M320" s="165"/>
      <c r="N320" s="165"/>
      <c r="O320" s="165"/>
      <c r="P320" s="165"/>
      <c r="Q320" s="165"/>
      <c r="R320" s="165"/>
      <c r="S320" s="165"/>
      <c r="T320" s="165"/>
      <c r="U320" s="165"/>
    </row>
    <row r="321" spans="1:21" x14ac:dyDescent="0.25">
      <c r="A321" s="165"/>
      <c r="B321" s="165"/>
      <c r="C321" s="165"/>
      <c r="D321" s="165"/>
      <c r="E321" s="165"/>
      <c r="F321" s="165"/>
      <c r="G321" s="165"/>
      <c r="H321" s="165"/>
      <c r="M321" s="165"/>
      <c r="N321" s="165"/>
      <c r="O321" s="165"/>
      <c r="P321" s="165"/>
      <c r="Q321" s="165"/>
      <c r="R321" s="165"/>
      <c r="S321" s="165"/>
      <c r="T321" s="165"/>
      <c r="U321" s="165"/>
    </row>
    <row r="322" spans="1:21" x14ac:dyDescent="0.25">
      <c r="A322" s="165"/>
      <c r="B322" s="165"/>
      <c r="C322" s="165"/>
      <c r="D322" s="165"/>
      <c r="E322" s="165"/>
      <c r="F322" s="165"/>
      <c r="G322" s="165"/>
      <c r="H322" s="165"/>
      <c r="M322" s="165"/>
      <c r="N322" s="165"/>
      <c r="O322" s="165"/>
      <c r="P322" s="165"/>
      <c r="Q322" s="165"/>
      <c r="R322" s="165"/>
      <c r="S322" s="165"/>
      <c r="T322" s="165"/>
      <c r="U322" s="165"/>
    </row>
  </sheetData>
  <mergeCells count="45">
    <mergeCell ref="L6:O6"/>
    <mergeCell ref="J2:X2"/>
    <mergeCell ref="J3:X3"/>
    <mergeCell ref="K4:X4"/>
    <mergeCell ref="B67:B68"/>
    <mergeCell ref="B74:D74"/>
    <mergeCell ref="E76:G76"/>
    <mergeCell ref="E77:G77"/>
    <mergeCell ref="E78:G78"/>
    <mergeCell ref="C75:L75"/>
    <mergeCell ref="H77:J77"/>
    <mergeCell ref="H78:J78"/>
    <mergeCell ref="M21:N21"/>
    <mergeCell ref="C66:F66"/>
    <mergeCell ref="Q21:R21"/>
    <mergeCell ref="S21:T21"/>
    <mergeCell ref="E67:H67"/>
    <mergeCell ref="D67:D68"/>
    <mergeCell ref="C83:L83"/>
    <mergeCell ref="C7:L7"/>
    <mergeCell ref="J17:L17"/>
    <mergeCell ref="J18:L18"/>
    <mergeCell ref="J19:L19"/>
    <mergeCell ref="C8:L8"/>
    <mergeCell ref="C10:L10"/>
    <mergeCell ref="H76:J76"/>
    <mergeCell ref="K21:L21"/>
    <mergeCell ref="C5:K5"/>
    <mergeCell ref="O21:P21"/>
    <mergeCell ref="H17:I17"/>
    <mergeCell ref="B20:L20"/>
    <mergeCell ref="H18:I18"/>
    <mergeCell ref="E17:G17"/>
    <mergeCell ref="E18:G18"/>
    <mergeCell ref="B21:B22"/>
    <mergeCell ref="C21:C22"/>
    <mergeCell ref="E19:G19"/>
    <mergeCell ref="C81:L81"/>
    <mergeCell ref="D80:L80"/>
    <mergeCell ref="C79:L79"/>
    <mergeCell ref="H19:I19"/>
    <mergeCell ref="D21:D22"/>
    <mergeCell ref="E21:H21"/>
    <mergeCell ref="I21:J21"/>
    <mergeCell ref="C67:C68"/>
  </mergeCells>
  <pageMargins left="0.51181102362204722" right="0.11811023622047245" top="0.41111111111111109" bottom="0.20250000000000001" header="0.31496062992125984" footer="0.31496062992125984"/>
  <pageSetup paperSize="9" scale="10" fitToHeight="0" orientation="landscape" r:id="rId1"/>
  <rowBreaks count="4" manualBreakCount="4">
    <brk id="24" max="23" man="1"/>
    <brk id="38" max="23" man="1"/>
    <brk id="51" max="23" man="1"/>
    <brk id="6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рус</vt:lpstr>
      <vt:lpstr>государс</vt:lpstr>
      <vt:lpstr>Лист1</vt:lpstr>
      <vt:lpstr>рус (2)</vt:lpstr>
      <vt:lpstr>каз (3)</vt:lpstr>
      <vt:lpstr>государс!Область_печати</vt:lpstr>
      <vt:lpstr>'каз (3)'!Область_печати</vt:lpstr>
      <vt:lpstr>рус!Область_печати</vt:lpstr>
      <vt:lpstr>'рус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dc:creator>
  <cp:lastModifiedBy>User</cp:lastModifiedBy>
  <cp:lastPrinted>2023-01-13T10:57:53Z</cp:lastPrinted>
  <dcterms:created xsi:type="dcterms:W3CDTF">2018-05-14T04:24:49Z</dcterms:created>
  <dcterms:modified xsi:type="dcterms:W3CDTF">2023-01-13T10:58:25Z</dcterms:modified>
</cp:coreProperties>
</file>